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7605" windowHeight="3495" activeTab="1"/>
  </bookViews>
  <sheets>
    <sheet name="Дох_2014" sheetId="1" r:id="rId1"/>
    <sheet name="Вед стр_2014" sheetId="2" r:id="rId2"/>
    <sheet name="Источники внутр финансирования" sheetId="3" r:id="rId3"/>
  </sheets>
  <definedNames>
    <definedName name="_xlnm.Print_Area" localSheetId="0">'Дох_2014'!$A$2:$E$82</definedName>
  </definedNames>
  <calcPr fullCalcOnLoad="1"/>
</workbook>
</file>

<file path=xl/sharedStrings.xml><?xml version="1.0" encoding="utf-8"?>
<sst xmlns="http://schemas.openxmlformats.org/spreadsheetml/2006/main" count="1155" uniqueCount="590">
  <si>
    <t>Источники доходов</t>
  </si>
  <si>
    <t>Код</t>
  </si>
  <si>
    <t>Сумма</t>
  </si>
  <si>
    <t>статьи</t>
  </si>
  <si>
    <t>1.</t>
  </si>
  <si>
    <t>НАЛОГИ НА СОВОКУПНЫЙ ДОХОД</t>
  </si>
  <si>
    <t>1.1.</t>
  </si>
  <si>
    <t xml:space="preserve"> </t>
  </si>
  <si>
    <t>1.2.</t>
  </si>
  <si>
    <t>1.3.</t>
  </si>
  <si>
    <t>2.</t>
  </si>
  <si>
    <t>НАЛОГИ НА ИМУЩЕСТВО</t>
  </si>
  <si>
    <t>3.</t>
  </si>
  <si>
    <t>4.</t>
  </si>
  <si>
    <t>4.1.</t>
  </si>
  <si>
    <t xml:space="preserve">Средства, составляющие восстановительную стоимость </t>
  </si>
  <si>
    <t>4.2.</t>
  </si>
  <si>
    <t>5.</t>
  </si>
  <si>
    <t>ШТРАФЫ, САНКЦИИ, ВОЗМЕЩЕНИЕ УЩЕРБА</t>
  </si>
  <si>
    <t>000 1 16 00000 00 0000 000</t>
  </si>
  <si>
    <t>5.1.</t>
  </si>
  <si>
    <t>182 1 16 06000 01 0000 140</t>
  </si>
  <si>
    <t>5.2.</t>
  </si>
  <si>
    <t>5.3.</t>
  </si>
  <si>
    <t>6.</t>
  </si>
  <si>
    <t>БЕЗВОЗМЕЗДНЫЕ ПОСТУПЛЕНИЯ</t>
  </si>
  <si>
    <t>6.1.</t>
  </si>
  <si>
    <t>6.2.</t>
  </si>
  <si>
    <t>6.2.1.</t>
  </si>
  <si>
    <t>6.2.2.</t>
  </si>
  <si>
    <t>973 2 02 03027 03 0100 151</t>
  </si>
  <si>
    <t>6.2.3.</t>
  </si>
  <si>
    <t>973 2 02 03027 03 0200 151</t>
  </si>
  <si>
    <t>ИТОГО</t>
  </si>
  <si>
    <t>№</t>
  </si>
  <si>
    <t>НАИМЕНОВАНИЕ СТАТЕЙ</t>
  </si>
  <si>
    <t>КОД</t>
  </si>
  <si>
    <t>Код цел</t>
  </si>
  <si>
    <t>КОСГУ</t>
  </si>
  <si>
    <t>П.П</t>
  </si>
  <si>
    <t>ГРБС</t>
  </si>
  <si>
    <t>р и п/р</t>
  </si>
  <si>
    <t>в.р.</t>
  </si>
  <si>
    <t>0102</t>
  </si>
  <si>
    <t>002 01 00</t>
  </si>
  <si>
    <t>211</t>
  </si>
  <si>
    <t>213</t>
  </si>
  <si>
    <t>0103</t>
  </si>
  <si>
    <t>0104</t>
  </si>
  <si>
    <t>2.1.</t>
  </si>
  <si>
    <t>2.2.</t>
  </si>
  <si>
    <t>Прочие расходы</t>
  </si>
  <si>
    <t>Увеличение стоимости основных средств</t>
  </si>
  <si>
    <t>002 05 00</t>
  </si>
  <si>
    <t>0309</t>
  </si>
  <si>
    <t>БЛАГОУСТРОЙСТВО</t>
  </si>
  <si>
    <t>0503</t>
  </si>
  <si>
    <t>3.1.</t>
  </si>
  <si>
    <t>Молодежная политика и оздоровление детей</t>
  </si>
  <si>
    <t>0707</t>
  </si>
  <si>
    <t>431 02 00</t>
  </si>
  <si>
    <t>431 01 00</t>
  </si>
  <si>
    <t>0801</t>
  </si>
  <si>
    <t xml:space="preserve">                                - Заработная плата</t>
  </si>
  <si>
    <t xml:space="preserve">                               - начисления на заработную плату</t>
  </si>
  <si>
    <t>457 01 00</t>
  </si>
  <si>
    <t>000 1 09 00000 00 0000 000</t>
  </si>
  <si>
    <t>182 1 09 04040 01 0000 110</t>
  </si>
  <si>
    <t xml:space="preserve">Денежные взыскания (штрафы) за нарушение  </t>
  </si>
  <si>
    <t>806 1 16 90030 03 0100 140</t>
  </si>
  <si>
    <t>Увеличение стоимости материальных запасов</t>
  </si>
  <si>
    <t>Глава местной администрации</t>
  </si>
  <si>
    <t>Функционирование высшего должностного лица</t>
  </si>
  <si>
    <t>1.1.1.</t>
  </si>
  <si>
    <t>1.1.1.1.</t>
  </si>
  <si>
    <t>1.1.1.2.</t>
  </si>
  <si>
    <t>Функционирование законодательных (предста-</t>
  </si>
  <si>
    <t xml:space="preserve">вительных) органов государственной власти и </t>
  </si>
  <si>
    <t xml:space="preserve">представительных органов муниципальных </t>
  </si>
  <si>
    <t>образований</t>
  </si>
  <si>
    <t xml:space="preserve">Заработная плата </t>
  </si>
  <si>
    <t>Центральный аппарат</t>
  </si>
  <si>
    <t>2.1.1.</t>
  </si>
  <si>
    <t>2.2.1.</t>
  </si>
  <si>
    <t>092 01 00</t>
  </si>
  <si>
    <t>000 1 06 00000 00 0000 000</t>
  </si>
  <si>
    <t xml:space="preserve">182 1 06 01010 03 0000 110                                                                       </t>
  </si>
  <si>
    <t>973 2 02 01001 03 0000 151</t>
  </si>
  <si>
    <t>муниципального образования</t>
  </si>
  <si>
    <t xml:space="preserve">Культура </t>
  </si>
  <si>
    <t>мероприятий</t>
  </si>
  <si>
    <t>Физическая культура и спорт</t>
  </si>
  <si>
    <t>К о д</t>
  </si>
  <si>
    <t>Наименование</t>
  </si>
  <si>
    <t xml:space="preserve">Изменение остатков средств на счетах по </t>
  </si>
  <si>
    <t>учета средств бюджета</t>
  </si>
  <si>
    <t>973 1 05 02 01 03 0000 510</t>
  </si>
  <si>
    <t xml:space="preserve"> Увеличение прочих остатков денежных   </t>
  </si>
  <si>
    <t xml:space="preserve">средств бюджетов внутригородских муници- </t>
  </si>
  <si>
    <t>пальных образований  Санкт-Петербурга</t>
  </si>
  <si>
    <t>973 1 05 02 01 03 0000 610</t>
  </si>
  <si>
    <t xml:space="preserve">Уменьшение прочих остатков денежных  </t>
  </si>
  <si>
    <t>средств  бюджетов внутригородских муници-</t>
  </si>
  <si>
    <t>пальных образований   Санкт-Петербурга</t>
  </si>
  <si>
    <t>Итого:</t>
  </si>
  <si>
    <t>973</t>
  </si>
  <si>
    <t>7.1.</t>
  </si>
  <si>
    <t>8.</t>
  </si>
  <si>
    <t>9.</t>
  </si>
  <si>
    <t>9.1.</t>
  </si>
  <si>
    <t>9.2.</t>
  </si>
  <si>
    <t>10.</t>
  </si>
  <si>
    <t>Периодическая печать и издательства</t>
  </si>
  <si>
    <t>10.1.</t>
  </si>
  <si>
    <t>11.</t>
  </si>
  <si>
    <t>11.1.</t>
  </si>
  <si>
    <t>13.</t>
  </si>
  <si>
    <t>13.1.</t>
  </si>
  <si>
    <t>Глава муниципального образования</t>
  </si>
  <si>
    <t>управления</t>
  </si>
  <si>
    <t>002.04.00</t>
  </si>
  <si>
    <t>2.2.1.2.</t>
  </si>
  <si>
    <t>3.1.1.</t>
  </si>
  <si>
    <t>3.1.1.1.</t>
  </si>
  <si>
    <t>3.1.1.2.</t>
  </si>
  <si>
    <t>3.2.</t>
  </si>
  <si>
    <t>3.2.1.</t>
  </si>
  <si>
    <t>3.2.1.1.</t>
  </si>
  <si>
    <t>3.2.1.2.</t>
  </si>
  <si>
    <t>Начисления  на выплаты по оплате труда</t>
  </si>
  <si>
    <t>Транспортные услуги</t>
  </si>
  <si>
    <t xml:space="preserve">Заработная плата  </t>
  </si>
  <si>
    <t>Прочие работы, услуги</t>
  </si>
  <si>
    <t>Услуги связи</t>
  </si>
  <si>
    <t xml:space="preserve"> Коммунальные услуги</t>
  </si>
  <si>
    <t>Резервные фонды</t>
  </si>
  <si>
    <t xml:space="preserve">Резервный фонд местной администрации  </t>
  </si>
  <si>
    <t>070 01 00</t>
  </si>
  <si>
    <t>Другие общегосударственные вопросы</t>
  </si>
  <si>
    <t>9.2.1.</t>
  </si>
  <si>
    <t>самоуправления</t>
  </si>
  <si>
    <t>10.1.1.</t>
  </si>
  <si>
    <t>Охрана семьи и детства</t>
  </si>
  <si>
    <t>Пособия по социальной помощи населению</t>
  </si>
  <si>
    <t>13.1.1.</t>
  </si>
  <si>
    <t>13.1.1.1.</t>
  </si>
  <si>
    <t>11.1.1.</t>
  </si>
  <si>
    <t>12.1.</t>
  </si>
  <si>
    <t>12.1.1.</t>
  </si>
  <si>
    <t>2.2.1.1.</t>
  </si>
  <si>
    <t>2.2.1.3.</t>
  </si>
  <si>
    <t>000 1 05 00000 00 0000 000</t>
  </si>
  <si>
    <t>000 2 00 00000 00 0000 000</t>
  </si>
  <si>
    <t>290</t>
  </si>
  <si>
    <t>10.2.</t>
  </si>
  <si>
    <t xml:space="preserve">Сумма </t>
  </si>
  <si>
    <t>Татаренко С.Н.</t>
  </si>
  <si>
    <t>Содержание органов МСУ</t>
  </si>
  <si>
    <t>0113</t>
  </si>
  <si>
    <t>0111</t>
  </si>
  <si>
    <t>1105</t>
  </si>
  <si>
    <t>СОБСТВЕННЫЕ ДОХОДЫ</t>
  </si>
  <si>
    <t>Услуги по содержаию имущества</t>
  </si>
  <si>
    <t>Прочие услуги</t>
  </si>
  <si>
    <t>(В тыс. руб.)</t>
  </si>
  <si>
    <t>Глава местной администрации МО "Купчино"</t>
  </si>
  <si>
    <t xml:space="preserve">Налог, взимаемый с налогоплательщиков,  выбравших в </t>
  </si>
  <si>
    <t xml:space="preserve"> качестве объекта налогообложения доходы</t>
  </si>
  <si>
    <t>Налог, взимаемый с налогоплательщиков, выбравших</t>
  </si>
  <si>
    <t xml:space="preserve"> в качестве объекта налогообложения доходы,</t>
  </si>
  <si>
    <t>городов федеральногозначения Москва и Санкт-Петербург</t>
  </si>
  <si>
    <t xml:space="preserve">зеленых насаждений внутриквартального озеленения и </t>
  </si>
  <si>
    <t xml:space="preserve"> соответствии с законодательством Санкт-Петербурга</t>
  </si>
  <si>
    <t xml:space="preserve">подлежащие зачислению в бюджеты внутригородских </t>
  </si>
  <si>
    <t xml:space="preserve">муниципальных образований Санкт-Петербурга в </t>
  </si>
  <si>
    <t>Другие виды прочих доходов от оказания платных услуг</t>
  </si>
  <si>
    <t xml:space="preserve"> получателями средств бюджетов внутригородских муници-</t>
  </si>
  <si>
    <t xml:space="preserve"> пальных образований городов федерального значения </t>
  </si>
  <si>
    <t xml:space="preserve">Москва и Санкт-Петербург и компенсации затрат бюджетов </t>
  </si>
  <si>
    <t xml:space="preserve">внутригородских муниципальных образований городов </t>
  </si>
  <si>
    <t>федерального значения Москва и Санкт-Петербург</t>
  </si>
  <si>
    <t xml:space="preserve">законодательства о применении контрольно-кассовой </t>
  </si>
  <si>
    <t xml:space="preserve">техники при осуществлении наличных денежных расчетов </t>
  </si>
  <si>
    <t>и (или) расчетов с использованием платежных карт</t>
  </si>
  <si>
    <t xml:space="preserve">Дотации  бюджетам внутригородских муниципальных </t>
  </si>
  <si>
    <t xml:space="preserve">образо-ваний городов федерального значения </t>
  </si>
  <si>
    <t xml:space="preserve"> бюджетной обеспеченности</t>
  </si>
  <si>
    <t xml:space="preserve"> Москва и Санкт-Петербург на выравнивание</t>
  </si>
  <si>
    <t xml:space="preserve">Субвенции бюджетам  субъектов Российской Федера-  </t>
  </si>
  <si>
    <t>ции  и муниципальных образований Санкт-Петербурга</t>
  </si>
  <si>
    <t>6.2.4.</t>
  </si>
  <si>
    <t xml:space="preserve">Субвенции бюджетам  внутригородских муниципальных  </t>
  </si>
  <si>
    <t xml:space="preserve">Петербурга "Об административных правонарушениях </t>
  </si>
  <si>
    <t xml:space="preserve">Субвенции бюджетам внутригородских муниципальных </t>
  </si>
  <si>
    <t>Выполнение функций бюджетными учрежд-ми</t>
  </si>
  <si>
    <t>1004</t>
  </si>
  <si>
    <t>520 13 01</t>
  </si>
  <si>
    <t>520 13 02</t>
  </si>
  <si>
    <t>002 06 01</t>
  </si>
  <si>
    <t>3.3.1.</t>
  </si>
  <si>
    <t>4.1.1.</t>
  </si>
  <si>
    <t>6.1.1.</t>
  </si>
  <si>
    <t>6.1.1.1.</t>
  </si>
  <si>
    <t>973 2 02 03024 03 0200 151</t>
  </si>
  <si>
    <t>973 2 02 03024 03 0100 151</t>
  </si>
  <si>
    <t>002 03 01</t>
  </si>
  <si>
    <t>002 03 02</t>
  </si>
  <si>
    <t>0410</t>
  </si>
  <si>
    <t>330 00 00</t>
  </si>
  <si>
    <t>795 01 00</t>
  </si>
  <si>
    <t>3.3.</t>
  </si>
  <si>
    <t>11.1.2.</t>
  </si>
  <si>
    <t>11.2.</t>
  </si>
  <si>
    <t>11.2.1.</t>
  </si>
  <si>
    <t>11.2.1.1.</t>
  </si>
  <si>
    <t>090 01 00</t>
  </si>
  <si>
    <t xml:space="preserve">219 03 00 </t>
  </si>
  <si>
    <t>Вознаграждение, причитающееся приемному родителю</t>
  </si>
  <si>
    <t xml:space="preserve">Субвенции бюджетам  внутригородских муниципальных </t>
  </si>
  <si>
    <t xml:space="preserve">образований  Санкт-Петербурга на содержание ребенка  </t>
  </si>
  <si>
    <t>в семье опекуна и приемной семье</t>
  </si>
  <si>
    <t>образований Санкт-Петербурга на вознаграждение,</t>
  </si>
  <si>
    <t>причитающееся приемному родителю</t>
  </si>
  <si>
    <t>000 1 00 00 00 00 0000 000</t>
  </si>
  <si>
    <t>000 1 05 00 00 00 0000 000</t>
  </si>
  <si>
    <t>226</t>
  </si>
  <si>
    <t xml:space="preserve">Местная администрация внутригородского </t>
  </si>
  <si>
    <t>муниципального образования Санкт-Петербурга</t>
  </si>
  <si>
    <t>1202</t>
  </si>
  <si>
    <t>Связь и информатика</t>
  </si>
  <si>
    <t>Информационные технологии и связь</t>
  </si>
  <si>
    <t>8.1</t>
  </si>
  <si>
    <t>600 01 01</t>
  </si>
  <si>
    <t>8.1.1.</t>
  </si>
  <si>
    <t>8.2</t>
  </si>
  <si>
    <t>Проведение мер по уширению территорий, дворов</t>
  </si>
  <si>
    <t>600 01 02</t>
  </si>
  <si>
    <t>8.2.1.1</t>
  </si>
  <si>
    <t>8.3</t>
  </si>
  <si>
    <t>Установка,содержание и ремонт ограждений газонов</t>
  </si>
  <si>
    <t>600 01 03</t>
  </si>
  <si>
    <t>600 02 02</t>
  </si>
  <si>
    <t>600 02 03</t>
  </si>
  <si>
    <t>600 03 01</t>
  </si>
  <si>
    <t>600 04 01</t>
  </si>
  <si>
    <t>Установка дополнительного оборудования</t>
  </si>
  <si>
    <t xml:space="preserve">Штрафы за административные правонарушения   в области  </t>
  </si>
  <si>
    <t>благоустройства, предусмотренные главой 4 Закона Санкт-</t>
  </si>
  <si>
    <t xml:space="preserve"> в Санкт-Петербурге"</t>
  </si>
  <si>
    <t xml:space="preserve">Штрафы за административные правонарушения в области </t>
  </si>
  <si>
    <t xml:space="preserve">образований Санкт-Петербурга на выполнение отдельных  </t>
  </si>
  <si>
    <t>330 01 00</t>
  </si>
  <si>
    <t>1100</t>
  </si>
  <si>
    <t>862 1 16 90030 03 0100 140</t>
  </si>
  <si>
    <t>182 105 01011 01 0000 110</t>
  </si>
  <si>
    <t>182 105 01021 01 0000 110</t>
  </si>
  <si>
    <t>182 105 02010 02 0000 110</t>
  </si>
  <si>
    <t xml:space="preserve">образований Санкт-Петербурга на выполнение отдельного  </t>
  </si>
  <si>
    <t>правонарушениях в Санкт-Петербурге".</t>
  </si>
  <si>
    <t xml:space="preserve">предпринимательской деятельности, предусмотренные </t>
  </si>
  <si>
    <t xml:space="preserve">статьей 44 Закона Санкт-Петербурга "Об административных </t>
  </si>
  <si>
    <t xml:space="preserve">Задолженность и перерасчеты по отмененным </t>
  </si>
  <si>
    <t>налогам,  сборам и иным обязательным платежам</t>
  </si>
  <si>
    <t>973  113 03030 03 0200 130</t>
  </si>
  <si>
    <t>867 113 03030 03 0100 130</t>
  </si>
  <si>
    <t>в целях организации дополнительных парковочных</t>
  </si>
  <si>
    <t>мест</t>
  </si>
  <si>
    <t>Организация и проведение досуговых мероприятий</t>
  </si>
  <si>
    <t xml:space="preserve">                          ИСТОЧНИКИ ВНУТРЕННЕГО ФИНАНСИРОВАНИЯ</t>
  </si>
  <si>
    <t xml:space="preserve">                                ДЕФИЦИТА БЮДЖЕТА МО "КУПЧИНО"</t>
  </si>
  <si>
    <t xml:space="preserve">Источники внутреннего финансирования </t>
  </si>
  <si>
    <t>дефицитов бюджетов</t>
  </si>
  <si>
    <t>Участие в реализации мер по профилактике дорожно-</t>
  </si>
  <si>
    <t>000 2 02 03000 00 0000 151</t>
  </si>
  <si>
    <t>государственных полномочий Санкт-Петербурга по</t>
  </si>
  <si>
    <t xml:space="preserve"> организации и осуществлению деятельности по опеке и </t>
  </si>
  <si>
    <t>попечительству</t>
  </si>
  <si>
    <t>государственного полномочия Санкт-Петербурга по опре-</t>
  </si>
  <si>
    <t>делению должностных лиц, уполномоченных составлять</t>
  </si>
  <si>
    <t>протоколы об административных правонарушениях</t>
  </si>
  <si>
    <t>Уборка территории, водных акваторий, тупиков, проездов</t>
  </si>
  <si>
    <t>9.3.</t>
  </si>
  <si>
    <t>795 02 00</t>
  </si>
  <si>
    <t>или дарения</t>
  </si>
  <si>
    <t>Налог с имущества, переходящего в порядке наследования</t>
  </si>
  <si>
    <t xml:space="preserve">в границах внутригородских муниципальных образований </t>
  </si>
  <si>
    <t>применяемым к объектам налогообложения, расположенным</t>
  </si>
  <si>
    <t>Налог на имущество физических лиц,взимаемый по ставкам,</t>
  </si>
  <si>
    <r>
      <t xml:space="preserve"> </t>
    </r>
    <r>
      <rPr>
        <sz val="10"/>
        <rFont val="Arial Cyr"/>
        <family val="0"/>
      </rPr>
      <t>уменьшенные</t>
    </r>
    <r>
      <rPr>
        <sz val="10"/>
        <rFont val="Arial Cyr"/>
        <family val="2"/>
      </rPr>
      <t xml:space="preserve"> на величину расходов</t>
    </r>
  </si>
  <si>
    <r>
      <t xml:space="preserve">Формирование </t>
    </r>
    <r>
      <rPr>
        <b/>
        <sz val="10"/>
        <rFont val="Arial Cyr"/>
        <family val="0"/>
      </rPr>
      <t>архивных фондов</t>
    </r>
    <r>
      <rPr>
        <sz val="10"/>
        <rFont val="Arial Cyr"/>
        <family val="0"/>
      </rPr>
      <t xml:space="preserve"> органов местного</t>
    </r>
  </si>
  <si>
    <t>9.1.1.</t>
  </si>
  <si>
    <t>Проведение мероприятий  по военно-патриотическому</t>
  </si>
  <si>
    <t>11.3.</t>
  </si>
  <si>
    <t>к Решению МС МО "Купчино"</t>
  </si>
  <si>
    <t>Содержание бюджетного учреждения</t>
  </si>
  <si>
    <t>Исполнение полномочий</t>
  </si>
  <si>
    <t>2.3.</t>
  </si>
  <si>
    <t>5.1.1.1.</t>
  </si>
  <si>
    <t>5.1.2.</t>
  </si>
  <si>
    <t>5.1.2.1.</t>
  </si>
  <si>
    <t>7.1.1.1.</t>
  </si>
  <si>
    <t>9.1.2.</t>
  </si>
  <si>
    <t>9.2.2.</t>
  </si>
  <si>
    <t>9.3.1.</t>
  </si>
  <si>
    <t>10.1.1.1.</t>
  </si>
  <si>
    <t>11.3.1.</t>
  </si>
  <si>
    <t>11.3.1.1.</t>
  </si>
  <si>
    <t>Другие вопросы в области физической культуры и спорта</t>
  </si>
  <si>
    <r>
      <t xml:space="preserve">      ДОХОДЫ     </t>
    </r>
    <r>
      <rPr>
        <b/>
        <sz val="8"/>
        <rFont val="Arial Cyr"/>
        <family val="0"/>
      </rPr>
      <t xml:space="preserve"> </t>
    </r>
  </si>
  <si>
    <t>3.3.1.2.</t>
  </si>
  <si>
    <t xml:space="preserve">Проведение подготовки и обучения неработающего </t>
  </si>
  <si>
    <t>чайных ситуациях</t>
  </si>
  <si>
    <t>8.5.2.</t>
  </si>
  <si>
    <t xml:space="preserve">Выполнение отдельных государственных полномочий </t>
  </si>
  <si>
    <t>Пособия на содержание детей, находящихся под опекой</t>
  </si>
  <si>
    <t xml:space="preserve">(попечительством), и детей, переданных  на воспитание </t>
  </si>
  <si>
    <t>в приемные семьи</t>
  </si>
  <si>
    <t>9.2.1.1.</t>
  </si>
  <si>
    <t>9.3.1.1.</t>
  </si>
  <si>
    <t>Муниципальный Совет внутригородского муниципаль-</t>
  </si>
  <si>
    <t>ного образования муниципальный округ Купчино</t>
  </si>
  <si>
    <t>субъекта Российской Федерации и муниципально-</t>
  </si>
  <si>
    <t>го образования</t>
  </si>
  <si>
    <t>002 03 00</t>
  </si>
  <si>
    <t>муниципальный округ Купчино</t>
  </si>
  <si>
    <t>ных администраций</t>
  </si>
  <si>
    <t>3.2.2.</t>
  </si>
  <si>
    <t>Иные закупки товаров, работ и услуг для муниципальных нужд</t>
  </si>
  <si>
    <t>3.2.2.1.</t>
  </si>
  <si>
    <t>3.2.2.3.</t>
  </si>
  <si>
    <t>3.2.2.4.</t>
  </si>
  <si>
    <t>3.2.2.5.</t>
  </si>
  <si>
    <t>Работы, услуги по содержанию имущества</t>
  </si>
  <si>
    <t>3.2.2.6.</t>
  </si>
  <si>
    <t>Уплата налогов сборов и иных платежей</t>
  </si>
  <si>
    <t>3.2.4.1.</t>
  </si>
  <si>
    <t>3.2.4.2.</t>
  </si>
  <si>
    <t xml:space="preserve">Определение должностных лиц, уполномоченных состав  </t>
  </si>
  <si>
    <t xml:space="preserve">лять протоколы об административных правонарушениях, </t>
  </si>
  <si>
    <t xml:space="preserve">и составление протоколов об административных правона- </t>
  </si>
  <si>
    <t>рушениях</t>
  </si>
  <si>
    <t>870</t>
  </si>
  <si>
    <t>самоуправления, муниципальных предприятий и учреждений</t>
  </si>
  <si>
    <t>Осуществление в порядке и формах, установленных законом</t>
  </si>
  <si>
    <t>Санкт-Петербурга, поддержки деятельности граждан, общест</t>
  </si>
  <si>
    <t>венных объединений, участвующих в охране общественного</t>
  </si>
  <si>
    <t>порядка  на территории муниципального образования</t>
  </si>
  <si>
    <t>630</t>
  </si>
  <si>
    <t>Уплата членских взносов на осуществление деятельности</t>
  </si>
  <si>
    <t>092 05 00</t>
  </si>
  <si>
    <t>Совета муниципальных образований Санкт-Петербурга</t>
  </si>
  <si>
    <t>и содержание его органов</t>
  </si>
  <si>
    <t>Защита населения и территории от чрезвычайных</t>
  </si>
  <si>
    <t>ситуаций природного и техногенного характера,</t>
  </si>
  <si>
    <t>гражданская оборона</t>
  </si>
  <si>
    <t>дорожки.</t>
  </si>
  <si>
    <t>Озеленение  территорий зеленых насаждений внутрикварталь-</t>
  </si>
  <si>
    <t xml:space="preserve">ного озелененимя </t>
  </si>
  <si>
    <t>Проведение санитарных рубок (в том числе удаление аварий-</t>
  </si>
  <si>
    <t>600 03 04</t>
  </si>
  <si>
    <t>ных,больных деревьев и кустарников), реконструкция зеленых</t>
  </si>
  <si>
    <t>насаждений внутриквартального озеленения</t>
  </si>
  <si>
    <t>Создание зон отдыха,в том числе обустройство, содержа-</t>
  </si>
  <si>
    <t>ние и уборка территорий детских площадок</t>
  </si>
  <si>
    <t xml:space="preserve">Обустройство, содержание и уборка территорий  </t>
  </si>
  <si>
    <t>600 04 02</t>
  </si>
  <si>
    <t>спортивных площадок</t>
  </si>
  <si>
    <t>Целевые программы муниципального образования</t>
  </si>
  <si>
    <t>795 00 00</t>
  </si>
  <si>
    <t>Содержание и обеспечение деятельности муниципально-
го учреждения культуры</t>
  </si>
  <si>
    <t>440 02 00</t>
  </si>
  <si>
    <t>пального учрежденеия культуры  (МУК) "Наш дом"</t>
  </si>
  <si>
    <t>440 01 00</t>
  </si>
  <si>
    <t>за счет субвенций из фонда компенсаций Санкт-Петербурга</t>
  </si>
  <si>
    <t xml:space="preserve">Начисления  на выплаты по оплате труда    </t>
  </si>
  <si>
    <t>Создание условий для развития на территории муниципально-</t>
  </si>
  <si>
    <t>487 01 00</t>
  </si>
  <si>
    <t>го образования массовой физической культуры и спорта</t>
  </si>
  <si>
    <t>Периодические издания, учрежденные представительными</t>
  </si>
  <si>
    <t>органами местного самоуправления</t>
  </si>
  <si>
    <t>Депутаты представительного органа муниципального</t>
  </si>
  <si>
    <t xml:space="preserve"> образования</t>
  </si>
  <si>
    <t>2.1.2.</t>
  </si>
  <si>
    <t>Формирование и размещение муниципального заказа</t>
  </si>
  <si>
    <t>092 02 00</t>
  </si>
  <si>
    <t>8.7.1.</t>
  </si>
  <si>
    <t>риторий, включая проезды и въезды, пешеходные</t>
  </si>
  <si>
    <t>Текущий ремонт придомовых территорий, дворовых тер-</t>
  </si>
  <si>
    <t>Безвозмездные перечисления организациям, за исключени-</t>
  </si>
  <si>
    <t>ем государственных и муниципальных организаций</t>
  </si>
  <si>
    <t>5.1.3.</t>
  </si>
  <si>
    <t>5.1.3.1.</t>
  </si>
  <si>
    <t>5.1.4.</t>
  </si>
  <si>
    <t>8.3.2</t>
  </si>
  <si>
    <t>8.4.</t>
  </si>
  <si>
    <t>Участие в обеспечение чистоты и порядка на территории муници-</t>
  </si>
  <si>
    <t>8.4.1.</t>
  </si>
  <si>
    <t>8.4.2.</t>
  </si>
  <si>
    <t>8.5.</t>
  </si>
  <si>
    <t>8.5.1.</t>
  </si>
  <si>
    <t>8.5.3.</t>
  </si>
  <si>
    <t>8.6.</t>
  </si>
  <si>
    <t>8.6.1.</t>
  </si>
  <si>
    <t>8.8.</t>
  </si>
  <si>
    <t>Организация  местных и участие в организации и</t>
  </si>
  <si>
    <t>проведении городских праздничных и иных зрелищных</t>
  </si>
  <si>
    <t>Безвозмездные перечисления государственным и муници</t>
  </si>
  <si>
    <t xml:space="preserve">пальным организациям </t>
  </si>
  <si>
    <t>12.1.1.1.</t>
  </si>
  <si>
    <t>Функционирование Правительства Российской  Федера-</t>
  </si>
  <si>
    <t>ции,  высших исполнительных органов государствен-</t>
  </si>
  <si>
    <t xml:space="preserve">ной власти субъектов Российской Федерации, мест-  </t>
  </si>
  <si>
    <t xml:space="preserve"> Ведомственная структура расходов</t>
  </si>
  <si>
    <t xml:space="preserve"> бюджета МО "Купчино" </t>
  </si>
  <si>
    <t xml:space="preserve"> .</t>
  </si>
  <si>
    <t xml:space="preserve">000 1 13 02993 03 0000 130 </t>
  </si>
  <si>
    <t>федерального значения Москвы и Санкт-Петербурга</t>
  </si>
  <si>
    <t>Прочие доходы от компенсации затрат  бюджетов вну-</t>
  </si>
  <si>
    <t>тригородских муниципальных образований городов</t>
  </si>
  <si>
    <t>9,3,1,2,</t>
  </si>
  <si>
    <t>Глава местной администрации МО "Купчино"                                                            С.Н.Татаренко</t>
  </si>
  <si>
    <t>населения способам защиты и действиям в чрезвы-</t>
  </si>
  <si>
    <t>7.1.1..</t>
  </si>
  <si>
    <t>Установка и содержание малых архитектурных форм,</t>
  </si>
  <si>
    <t>уличной мебели и хозяйственно-бытового оборудования</t>
  </si>
  <si>
    <t>необходимого для благоустройства территории</t>
  </si>
  <si>
    <t xml:space="preserve">муниципального образования </t>
  </si>
  <si>
    <t>600 01 04</t>
  </si>
  <si>
    <t>Депутаты, осуществляющие свою деятельность</t>
  </si>
  <si>
    <t>на постоянной основе</t>
  </si>
  <si>
    <t>2.2.2.</t>
  </si>
  <si>
    <t>2.2.2.1.</t>
  </si>
  <si>
    <t xml:space="preserve">Аппарат представительного органа </t>
  </si>
  <si>
    <t>на 2014 год</t>
  </si>
  <si>
    <t>121</t>
  </si>
  <si>
    <t>Уплата прочих налогов, сборов и иных платежей</t>
  </si>
  <si>
    <t>611</t>
  </si>
  <si>
    <t xml:space="preserve">воспитанию граждан на территории муниципального </t>
  </si>
  <si>
    <t xml:space="preserve">образования </t>
  </si>
  <si>
    <t>Прочая закупка товаров, работ и услуг для муниципальных нужд</t>
  </si>
  <si>
    <t>Субсидии бюджетным учреждениям на финансовое обеспе-</t>
  </si>
  <si>
    <t>чение муниципального задания на оказание муниципальных</t>
  </si>
  <si>
    <t xml:space="preserve"> услуг (выполнение работ)</t>
  </si>
  <si>
    <t>пальным организациям</t>
  </si>
  <si>
    <t>3.2.4.3.</t>
  </si>
  <si>
    <t>3.2.4.3.1.</t>
  </si>
  <si>
    <t>3.2.4.3.2.</t>
  </si>
  <si>
    <t>244</t>
  </si>
  <si>
    <t>5.1.3.1.1.</t>
  </si>
  <si>
    <t>5.1.4.1.</t>
  </si>
  <si>
    <t>5.1.4.1.1.</t>
  </si>
  <si>
    <t>Резервные средства</t>
  </si>
  <si>
    <t>4.1.1.1.</t>
  </si>
  <si>
    <t>5.1.1.</t>
  </si>
  <si>
    <t xml:space="preserve">Субсидии некоммерческим организациям (за исключением </t>
  </si>
  <si>
    <t>Содержание муниципальной информационной службы</t>
  </si>
  <si>
    <t>Закупка товаров, работ, услуг в сфере информационно-коммуника-</t>
  </si>
  <si>
    <t>ционных технологий</t>
  </si>
  <si>
    <t>7.1.1.1.1.</t>
  </si>
  <si>
    <t>9.1.2.1.</t>
  </si>
  <si>
    <t>9.2.1.2.</t>
  </si>
  <si>
    <t>9.2.1.3.</t>
  </si>
  <si>
    <t xml:space="preserve">для жителей муниципального образования </t>
  </si>
  <si>
    <t>9.3.1.1.1.</t>
  </si>
  <si>
    <t>9.2.2.1.</t>
  </si>
  <si>
    <t xml:space="preserve">Прочие услуги </t>
  </si>
  <si>
    <t xml:space="preserve"> Прочие расходы  </t>
  </si>
  <si>
    <t>10.1.1.2.</t>
  </si>
  <si>
    <t>10.2.1.</t>
  </si>
  <si>
    <t>10.2.1.1.</t>
  </si>
  <si>
    <t>10.2.1.1.1.</t>
  </si>
  <si>
    <t>10.2.1.1.1.1.</t>
  </si>
  <si>
    <t>10.2.1.1.1.2.</t>
  </si>
  <si>
    <t>10.2.1.1.1.3.</t>
  </si>
  <si>
    <t>10.2.1.1.1.4.</t>
  </si>
  <si>
    <t>10.2.1.1.1.5.</t>
  </si>
  <si>
    <t>10.2.1.1.1.6.</t>
  </si>
  <si>
    <t>10.2.1.1.1.7.</t>
  </si>
  <si>
    <t>1.02.1.1.1.8.</t>
  </si>
  <si>
    <t>10.2.2.</t>
  </si>
  <si>
    <t>12.1.1.1.1.</t>
  </si>
  <si>
    <t>12.1.2.</t>
  </si>
  <si>
    <t>12.1.2.1.</t>
  </si>
  <si>
    <t xml:space="preserve">Проведение выборов в представительные органы </t>
  </si>
  <si>
    <t>0107</t>
  </si>
  <si>
    <t xml:space="preserve">002 01 01 </t>
  </si>
  <si>
    <t>8.1.1.1.</t>
  </si>
  <si>
    <t>8.1.1.2.</t>
  </si>
  <si>
    <t>8.2.1.</t>
  </si>
  <si>
    <t>8.3.2.1.</t>
  </si>
  <si>
    <t>8.3.2.2.</t>
  </si>
  <si>
    <t>8.3.2.3.</t>
  </si>
  <si>
    <t>8.4.1.1.</t>
  </si>
  <si>
    <t>8.5.1.1.</t>
  </si>
  <si>
    <t>8.6.1.1.</t>
  </si>
  <si>
    <t>8.7..</t>
  </si>
  <si>
    <t xml:space="preserve">Выполнение оформления к праздничным мероприятиям на </t>
  </si>
  <si>
    <t>территории муниципального образования</t>
  </si>
  <si>
    <t>600 04 03</t>
  </si>
  <si>
    <t>8.8.1.</t>
  </si>
  <si>
    <t>8.8.1.1.</t>
  </si>
  <si>
    <t>8.8.1.2.</t>
  </si>
  <si>
    <t>8.9.</t>
  </si>
  <si>
    <t>8.9.1.</t>
  </si>
  <si>
    <t>8.9.1.1.</t>
  </si>
  <si>
    <t>8.9.1.2.</t>
  </si>
  <si>
    <t>8.9.1.3.</t>
  </si>
  <si>
    <t>8.10.</t>
  </si>
  <si>
    <t>8.10.1.</t>
  </si>
  <si>
    <t>8.10.1.1.</t>
  </si>
  <si>
    <t>8.10.1.2.</t>
  </si>
  <si>
    <t>8.10.1.3.</t>
  </si>
  <si>
    <t>8.11.</t>
  </si>
  <si>
    <t>8.11.1.</t>
  </si>
  <si>
    <t>8.11.1.1.</t>
  </si>
  <si>
    <t>1003</t>
  </si>
  <si>
    <t>муниципальные должности и должности муниципальной службы</t>
  </si>
  <si>
    <t xml:space="preserve">Расходы на предоставление доплат к пенсии лицам, замещавшим </t>
  </si>
  <si>
    <t>Обеспечение проведения выборов и референдумов</t>
  </si>
  <si>
    <t>Социальное обеспечегние населения</t>
  </si>
  <si>
    <t>Социальная политика</t>
  </si>
  <si>
    <t>1000</t>
  </si>
  <si>
    <t>11.1.1.1.</t>
  </si>
  <si>
    <t>11.1.1.1.1.</t>
  </si>
  <si>
    <t xml:space="preserve">Пенсии, пособия, выплачиваемые сектором государственного  </t>
  </si>
  <si>
    <t>6.1.1.2.</t>
  </si>
  <si>
    <t>6.1.1.3.</t>
  </si>
  <si>
    <t>2.1.3.</t>
  </si>
  <si>
    <t>2.1.3.1.</t>
  </si>
  <si>
    <t>2.1.3.1.1.</t>
  </si>
  <si>
    <t>002 80 01</t>
  </si>
  <si>
    <t>313</t>
  </si>
  <si>
    <t xml:space="preserve">Пособия, компенсации, меры социальной поддержки по публичным </t>
  </si>
  <si>
    <t>нормативным обязательствам</t>
  </si>
  <si>
    <t>002 80 02</t>
  </si>
  <si>
    <t>511 80 03</t>
  </si>
  <si>
    <t>511 80 04</t>
  </si>
  <si>
    <t>Иные ваыплаты, за исключением фонда оплаты труда</t>
  </si>
  <si>
    <t>государственных (муниципальных) органов, лицам, привлека-</t>
  </si>
  <si>
    <t xml:space="preserve">емым согласно законодательству для выполнения отдельных </t>
  </si>
  <si>
    <t>полномочий</t>
  </si>
  <si>
    <t>Фонд оплаты труда государственных (муниципальных) орга-</t>
  </si>
  <si>
    <t>нов и взносы по обязательному социальному страхованию</t>
  </si>
  <si>
    <t>Компенсация депутатм, осуществлящим свои полномочия</t>
  </si>
  <si>
    <t>на непостоянной основе</t>
  </si>
  <si>
    <t>Прочая закупка товаров, работ и услуг для обеспечения</t>
  </si>
  <si>
    <t>Уплата налога на имущество организаций и земельного налога</t>
  </si>
  <si>
    <t>государственных (муниципальных) нужд</t>
  </si>
  <si>
    <t>государственных (муниципальных) учреждений)</t>
  </si>
  <si>
    <t xml:space="preserve"> зание  государственных (муниципальных) услуг</t>
  </si>
  <si>
    <t xml:space="preserve"> (выполнение работ)</t>
  </si>
  <si>
    <t>чение государственного (муниципального) задания на ока-</t>
  </si>
  <si>
    <t>Общегосударственные вопросы</t>
  </si>
  <si>
    <t>филактике правонарушений в Санкт-Петербурге</t>
  </si>
  <si>
    <t>Целевая программа по участию в деятельности по про-</t>
  </si>
  <si>
    <t>филактике наркомании в Санкт-Петербурге</t>
  </si>
  <si>
    <t>795 04 00</t>
  </si>
  <si>
    <t>последствий проявления терроризма и экстремизма на</t>
  </si>
  <si>
    <t xml:space="preserve">Целевая программа по участию в профилактике терроризма </t>
  </si>
  <si>
    <t xml:space="preserve">и экстремизма, а также минимизации и (или) ликвидации </t>
  </si>
  <si>
    <t>795 05 00</t>
  </si>
  <si>
    <t>транспортного травматизма на территории муниципального</t>
  </si>
  <si>
    <t>9.3.2.</t>
  </si>
  <si>
    <t>9.3.3.</t>
  </si>
  <si>
    <t>9.3.4.</t>
  </si>
  <si>
    <t>9.3.2.1.</t>
  </si>
  <si>
    <t>9.3.3.1.</t>
  </si>
  <si>
    <t>9.3.4.1.</t>
  </si>
  <si>
    <t>795 010 00</t>
  </si>
  <si>
    <t>9.3.2.11..</t>
  </si>
  <si>
    <t>9.3.3.1.1.</t>
  </si>
  <si>
    <t>2.1.1.3.1.</t>
  </si>
  <si>
    <t>2015 г.</t>
  </si>
  <si>
    <t>2016 г.</t>
  </si>
  <si>
    <r>
      <t xml:space="preserve">Единый налог на </t>
    </r>
    <r>
      <rPr>
        <b/>
        <sz val="10"/>
        <rFont val="Arial Cyr"/>
        <family val="0"/>
      </rPr>
      <t>вмененный</t>
    </r>
    <r>
      <rPr>
        <sz val="10"/>
        <rFont val="Arial Cyr"/>
        <family val="2"/>
      </rPr>
      <t xml:space="preserve">. доход для отдельных видов </t>
    </r>
  </si>
  <si>
    <t>деятельности</t>
  </si>
  <si>
    <t>НА 2014-2016 г.г.</t>
  </si>
  <si>
    <t>11.1.1.2.</t>
  </si>
  <si>
    <t>11.1.2.1.</t>
  </si>
  <si>
    <t>11.1.2.2.</t>
  </si>
  <si>
    <t>11.1.2.3.</t>
  </si>
  <si>
    <t>11.1.2.4.</t>
  </si>
  <si>
    <t>11.1.2.5.</t>
  </si>
  <si>
    <t>№35 - 29.10.2013.</t>
  </si>
  <si>
    <t>Приложение №1</t>
  </si>
  <si>
    <t xml:space="preserve">                                                         на 2014 год.</t>
  </si>
  <si>
    <t xml:space="preserve">                  бюджета муниципального образования "Купчино"                      </t>
  </si>
  <si>
    <t>Приложение №3</t>
  </si>
  <si>
    <t>Приложение №5</t>
  </si>
  <si>
    <t>2014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</si>
</sst>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&quot;$&quot;* #,##0.00_);_(&quot;$&quot;* \(#,##0.00\);_(&quot;$&quot;* &quot;-&quot;??_);_(@_)"/>
    <numFmt numFmtId="166" formatCode="0.0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_р_._-;\-* #,##0_р_._-;_-* &quot;-&quot;??_р_._-;_-@_-"/>
    <numFmt numFmtId="175" formatCode="0;[Red]0"/>
    <numFmt numFmtId="176" formatCode="[$-FC19]d\ mmmm\ yyyy\ &quot;г.&quot;"/>
    <numFmt numFmtId="177" formatCode="0.00;[Red]0.00"/>
    <numFmt numFmtId="178" formatCode="0.0;[Red]0.0"/>
    <numFmt numFmtId="179" formatCode="0.000000"/>
    <numFmt numFmtId="180" formatCode="0.00000"/>
    <numFmt numFmtId="181" formatCode="#,##0.0"/>
    <numFmt numFmtId="182" formatCode="d/m;@"/>
  </numFmts>
  <fonts count="43">
    <font>
      <sz val="10"/>
      <name val="Arial Cyr"/>
      <family val="0"/>
    </font>
    <font>
      <b/>
      <sz val="12"/>
      <name val="Arial Cyr"/>
      <family val="2"/>
    </font>
    <font>
      <b/>
      <sz val="8"/>
      <name val="Arial Cyr"/>
      <family val="0"/>
    </font>
    <font>
      <sz val="12"/>
      <name val="Arial Cyr"/>
      <family val="0"/>
    </font>
    <font>
      <b/>
      <sz val="10"/>
      <name val="Arial Cyr"/>
      <family val="2"/>
    </font>
    <font>
      <sz val="8"/>
      <name val="Arial"/>
      <family val="0"/>
    </font>
    <font>
      <i/>
      <sz val="10"/>
      <name val="Arial Cyr"/>
      <family val="2"/>
    </font>
    <font>
      <sz val="8"/>
      <name val="Arial Cyr"/>
      <family val="2"/>
    </font>
    <font>
      <b/>
      <sz val="10"/>
      <name val="Arial"/>
      <family val="2"/>
    </font>
    <font>
      <b/>
      <sz val="9"/>
      <name val="Arial"/>
      <family val="0"/>
    </font>
    <font>
      <b/>
      <sz val="9"/>
      <name val="Arial Cyr"/>
      <family val="0"/>
    </font>
    <font>
      <b/>
      <sz val="7"/>
      <name val="Arial Cyr"/>
      <family val="0"/>
    </font>
    <font>
      <sz val="9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b/>
      <i/>
      <sz val="10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b/>
      <i/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8"/>
      <name val="Arial"/>
      <family val="0"/>
    </font>
    <font>
      <b/>
      <i/>
      <sz val="11"/>
      <name val="Arial Cyr"/>
      <family val="0"/>
    </font>
    <font>
      <b/>
      <sz val="12"/>
      <name val="Arial"/>
      <family val="2"/>
    </font>
    <font>
      <i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8"/>
      <color indexed="23"/>
      <name val="Arial Cyr"/>
      <family val="2"/>
    </font>
    <font>
      <i/>
      <sz val="8"/>
      <color indexed="23"/>
      <name val="Arial Cyr"/>
      <family val="2"/>
    </font>
    <font>
      <i/>
      <sz val="12"/>
      <color indexed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1"/>
      <color indexed="17"/>
      <name val="Arial"/>
      <family val="2"/>
    </font>
    <font>
      <sz val="10"/>
      <color indexed="60"/>
      <name val="Arial Cyr"/>
      <family val="0"/>
    </font>
    <font>
      <sz val="11"/>
      <name val="Times New Roman"/>
      <family val="1"/>
    </font>
    <font>
      <i/>
      <sz val="7"/>
      <name val="Arial Cyr"/>
      <family val="0"/>
    </font>
    <font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2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4" fillId="0" borderId="2" xfId="0" applyFont="1" applyFill="1" applyBorder="1" applyAlignment="1">
      <alignment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3" xfId="0" applyFont="1" applyBorder="1" applyAlignment="1">
      <alignment/>
    </xf>
    <xf numFmtId="0" fontId="16" fillId="0" borderId="0" xfId="0" applyFont="1" applyAlignment="1">
      <alignment/>
    </xf>
    <xf numFmtId="0" fontId="6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7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1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24" fillId="0" borderId="1" xfId="0" applyFont="1" applyBorder="1" applyAlignment="1">
      <alignment/>
    </xf>
    <xf numFmtId="0" fontId="24" fillId="0" borderId="9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24" fillId="0" borderId="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7" xfId="0" applyFont="1" applyBorder="1" applyAlignment="1">
      <alignment/>
    </xf>
    <xf numFmtId="164" fontId="24" fillId="0" borderId="3" xfId="0" applyNumberFormat="1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29" fillId="0" borderId="6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29" fillId="0" borderId="1" xfId="0" applyFont="1" applyBorder="1" applyAlignment="1">
      <alignment/>
    </xf>
    <xf numFmtId="164" fontId="3" fillId="0" borderId="11" xfId="0" applyNumberFormat="1" applyFont="1" applyBorder="1" applyAlignment="1">
      <alignment horizontal="center"/>
    </xf>
    <xf numFmtId="0" fontId="3" fillId="0" borderId="7" xfId="0" applyFont="1" applyBorder="1" applyAlignment="1">
      <alignment/>
    </xf>
    <xf numFmtId="0" fontId="29" fillId="0" borderId="3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9" fillId="0" borderId="2" xfId="0" applyFont="1" applyBorder="1" applyAlignment="1">
      <alignment/>
    </xf>
    <xf numFmtId="0" fontId="3" fillId="0" borderId="14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24" fillId="0" borderId="14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0" xfId="0" applyFont="1" applyAlignment="1">
      <alignment horizontal="center"/>
    </xf>
    <xf numFmtId="0" fontId="20" fillId="0" borderId="2" xfId="0" applyFont="1" applyBorder="1" applyAlignment="1">
      <alignment horizontal="center"/>
    </xf>
    <xf numFmtId="0" fontId="0" fillId="2" borderId="0" xfId="0" applyFill="1" applyAlignment="1">
      <alignment/>
    </xf>
    <xf numFmtId="0" fontId="0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19" fillId="0" borderId="1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center"/>
    </xf>
    <xf numFmtId="164" fontId="20" fillId="0" borderId="3" xfId="0" applyNumberFormat="1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164" fontId="21" fillId="0" borderId="2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164" fontId="21" fillId="0" borderId="4" xfId="0" applyNumberFormat="1" applyFont="1" applyBorder="1" applyAlignment="1">
      <alignment horizontal="center"/>
    </xf>
    <xf numFmtId="164" fontId="21" fillId="0" borderId="3" xfId="0" applyNumberFormat="1" applyFont="1" applyBorder="1" applyAlignment="1">
      <alignment horizontal="center"/>
    </xf>
    <xf numFmtId="164" fontId="20" fillId="0" borderId="1" xfId="0" applyNumberFormat="1" applyFont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64" fontId="21" fillId="0" borderId="1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164" fontId="33" fillId="0" borderId="3" xfId="0" applyNumberFormat="1" applyFont="1" applyBorder="1" applyAlignment="1">
      <alignment horizontal="center"/>
    </xf>
    <xf numFmtId="164" fontId="33" fillId="0" borderId="1" xfId="0" applyNumberFormat="1" applyFont="1" applyBorder="1" applyAlignment="1">
      <alignment horizontal="center"/>
    </xf>
    <xf numFmtId="1" fontId="34" fillId="0" borderId="1" xfId="0" applyNumberFormat="1" applyFont="1" applyBorder="1" applyAlignment="1">
      <alignment horizontal="center"/>
    </xf>
    <xf numFmtId="0" fontId="34" fillId="0" borderId="3" xfId="0" applyFont="1" applyBorder="1" applyAlignment="1">
      <alignment horizontal="center"/>
    </xf>
    <xf numFmtId="164" fontId="34" fillId="0" borderId="1" xfId="0" applyNumberFormat="1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164" fontId="33" fillId="0" borderId="7" xfId="0" applyNumberFormat="1" applyFont="1" applyBorder="1" applyAlignment="1">
      <alignment horizontal="center"/>
    </xf>
    <xf numFmtId="0" fontId="33" fillId="0" borderId="7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164" fontId="33" fillId="0" borderId="2" xfId="0" applyNumberFormat="1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164" fontId="33" fillId="0" borderId="14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5" fillId="0" borderId="0" xfId="0" applyFont="1" applyAlignment="1">
      <alignment/>
    </xf>
    <xf numFmtId="164" fontId="20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2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  <xf numFmtId="164" fontId="38" fillId="0" borderId="0" xfId="0" applyNumberFormat="1" applyFont="1" applyBorder="1" applyAlignment="1">
      <alignment horizontal="right" vertical="top" wrapText="1"/>
    </xf>
    <xf numFmtId="164" fontId="35" fillId="0" borderId="0" xfId="0" applyNumberFormat="1" applyFont="1" applyBorder="1" applyAlignment="1">
      <alignment horizontal="right" vertical="top" wrapText="1"/>
    </xf>
    <xf numFmtId="0" fontId="4" fillId="2" borderId="12" xfId="0" applyFont="1" applyFill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Fill="1" applyAlignment="1">
      <alignment horizontal="center"/>
    </xf>
    <xf numFmtId="3" fontId="2" fillId="0" borderId="3" xfId="0" applyNumberFormat="1" applyFont="1" applyFill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164" fontId="4" fillId="0" borderId="2" xfId="0" applyNumberFormat="1" applyFont="1" applyBorder="1" applyAlignment="1">
      <alignment/>
    </xf>
    <xf numFmtId="0" fontId="21" fillId="0" borderId="0" xfId="0" applyFont="1" applyAlignment="1">
      <alignment/>
    </xf>
    <xf numFmtId="0" fontId="4" fillId="0" borderId="14" xfId="0" applyFont="1" applyFill="1" applyBorder="1" applyAlignment="1">
      <alignment/>
    </xf>
    <xf numFmtId="0" fontId="4" fillId="0" borderId="6" xfId="0" applyFont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49" fontId="4" fillId="2" borderId="9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49" fontId="4" fillId="2" borderId="0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3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49" fontId="4" fillId="2" borderId="13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right"/>
    </xf>
    <xf numFmtId="0" fontId="0" fillId="2" borderId="13" xfId="0" applyFont="1" applyFill="1" applyBorder="1" applyAlignment="1">
      <alignment/>
    </xf>
    <xf numFmtId="49" fontId="0" fillId="2" borderId="2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right"/>
    </xf>
    <xf numFmtId="49" fontId="0" fillId="2" borderId="4" xfId="0" applyNumberFormat="1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right"/>
    </xf>
    <xf numFmtId="0" fontId="0" fillId="2" borderId="4" xfId="0" applyFont="1" applyFill="1" applyBorder="1" applyAlignment="1">
      <alignment/>
    </xf>
    <xf numFmtId="49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0" fillId="2" borderId="9" xfId="0" applyFont="1" applyFill="1" applyBorder="1" applyAlignment="1">
      <alignment horizontal="center"/>
    </xf>
    <xf numFmtId="0" fontId="0" fillId="2" borderId="9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49" fontId="6" fillId="2" borderId="9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9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40" fillId="0" borderId="11" xfId="0" applyFont="1" applyBorder="1" applyAlignment="1">
      <alignment vertical="top" wrapText="1"/>
    </xf>
    <xf numFmtId="0" fontId="4" fillId="0" borderId="12" xfId="0" applyFont="1" applyFill="1" applyBorder="1" applyAlignment="1">
      <alignment/>
    </xf>
    <xf numFmtId="0" fontId="40" fillId="0" borderId="1" xfId="0" applyFont="1" applyFill="1" applyBorder="1" applyAlignment="1">
      <alignment horizontal="center" vertical="top"/>
    </xf>
    <xf numFmtId="164" fontId="33" fillId="0" borderId="0" xfId="0" applyNumberFormat="1" applyFont="1" applyBorder="1" applyAlignment="1">
      <alignment horizontal="center"/>
    </xf>
    <xf numFmtId="0" fontId="4" fillId="0" borderId="14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49" fontId="15" fillId="2" borderId="15" xfId="0" applyNumberFormat="1" applyFont="1" applyFill="1" applyBorder="1" applyAlignment="1">
      <alignment horizontal="center"/>
    </xf>
    <xf numFmtId="0" fontId="0" fillId="2" borderId="16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4" xfId="0" applyFont="1" applyFill="1" applyBorder="1" applyAlignment="1">
      <alignment horizontal="right"/>
    </xf>
    <xf numFmtId="49" fontId="6" fillId="2" borderId="4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/>
    </xf>
    <xf numFmtId="0" fontId="4" fillId="2" borderId="14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0" fontId="30" fillId="2" borderId="17" xfId="0" applyFont="1" applyFill="1" applyBorder="1" applyAlignment="1">
      <alignment vertical="top" wrapText="1"/>
    </xf>
    <xf numFmtId="0" fontId="10" fillId="2" borderId="0" xfId="0" applyFont="1" applyFill="1" applyBorder="1" applyAlignment="1">
      <alignment/>
    </xf>
    <xf numFmtId="14" fontId="41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/>
    </xf>
    <xf numFmtId="16" fontId="10" fillId="2" borderId="18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wrapText="1"/>
    </xf>
    <xf numFmtId="0" fontId="0" fillId="2" borderId="19" xfId="0" applyFont="1" applyFill="1" applyBorder="1" applyAlignment="1">
      <alignment/>
    </xf>
    <xf numFmtId="49" fontId="4" fillId="2" borderId="17" xfId="0" applyNumberFormat="1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13" fillId="2" borderId="22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0" fontId="13" fillId="2" borderId="24" xfId="0" applyFont="1" applyFill="1" applyBorder="1" applyAlignment="1">
      <alignment horizontal="center"/>
    </xf>
    <xf numFmtId="0" fontId="0" fillId="2" borderId="25" xfId="0" applyFont="1" applyFill="1" applyBorder="1" applyAlignment="1">
      <alignment/>
    </xf>
    <xf numFmtId="49" fontId="0" fillId="2" borderId="25" xfId="0" applyNumberFormat="1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49" fontId="0" fillId="2" borderId="13" xfId="0" applyNumberFormat="1" applyFont="1" applyFill="1" applyBorder="1" applyAlignment="1">
      <alignment horizontal="center"/>
    </xf>
    <xf numFmtId="49" fontId="0" fillId="2" borderId="9" xfId="0" applyNumberFormat="1" applyFont="1" applyFill="1" applyBorder="1" applyAlignment="1">
      <alignment horizontal="center"/>
    </xf>
    <xf numFmtId="164" fontId="21" fillId="0" borderId="0" xfId="0" applyNumberFormat="1" applyFont="1" applyAlignment="1">
      <alignment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49" fontId="0" fillId="2" borderId="3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4" fontId="41" fillId="2" borderId="2" xfId="0" applyNumberFormat="1" applyFont="1" applyFill="1" applyBorder="1" applyAlignment="1">
      <alignment horizontal="center"/>
    </xf>
    <xf numFmtId="0" fontId="6" fillId="2" borderId="14" xfId="0" applyFont="1" applyFill="1" applyBorder="1" applyAlignment="1">
      <alignment/>
    </xf>
    <xf numFmtId="49" fontId="0" fillId="2" borderId="2" xfId="0" applyNumberFormat="1" applyFont="1" applyFill="1" applyBorder="1" applyAlignment="1">
      <alignment/>
    </xf>
    <xf numFmtId="0" fontId="4" fillId="2" borderId="28" xfId="0" applyFont="1" applyFill="1" applyBorder="1" applyAlignment="1">
      <alignment/>
    </xf>
    <xf numFmtId="49" fontId="4" fillId="2" borderId="28" xfId="0" applyNumberFormat="1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21" fillId="2" borderId="29" xfId="0" applyFont="1" applyFill="1" applyBorder="1" applyAlignment="1">
      <alignment horizontal="center"/>
    </xf>
    <xf numFmtId="0" fontId="21" fillId="2" borderId="28" xfId="0" applyFont="1" applyFill="1" applyBorder="1" applyAlignment="1">
      <alignment/>
    </xf>
    <xf numFmtId="49" fontId="21" fillId="2" borderId="28" xfId="0" applyNumberFormat="1" applyFont="1" applyFill="1" applyBorder="1" applyAlignment="1">
      <alignment horizontal="center"/>
    </xf>
    <xf numFmtId="0" fontId="21" fillId="2" borderId="28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41" fillId="2" borderId="15" xfId="0" applyFont="1" applyFill="1" applyBorder="1" applyAlignment="1">
      <alignment horizontal="center"/>
    </xf>
    <xf numFmtId="0" fontId="41" fillId="2" borderId="21" xfId="0" applyFont="1" applyFill="1" applyBorder="1" applyAlignment="1">
      <alignment horizontal="center"/>
    </xf>
    <xf numFmtId="0" fontId="4" fillId="2" borderId="17" xfId="0" applyFont="1" applyFill="1" applyBorder="1" applyAlignment="1">
      <alignment/>
    </xf>
    <xf numFmtId="49" fontId="15" fillId="2" borderId="21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49" fontId="6" fillId="2" borderId="13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3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49" fontId="4" fillId="2" borderId="16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0" fillId="2" borderId="9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49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0" fillId="2" borderId="9" xfId="0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/>
    </xf>
    <xf numFmtId="0" fontId="0" fillId="2" borderId="6" xfId="0" applyFont="1" applyFill="1" applyBorder="1" applyAlignment="1">
      <alignment/>
    </xf>
    <xf numFmtId="164" fontId="4" fillId="0" borderId="0" xfId="0" applyNumberFormat="1" applyFont="1" applyAlignment="1">
      <alignment/>
    </xf>
    <xf numFmtId="0" fontId="4" fillId="2" borderId="2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6" fillId="2" borderId="13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164" fontId="16" fillId="2" borderId="4" xfId="0" applyNumberFormat="1" applyFont="1" applyFill="1" applyBorder="1" applyAlignment="1">
      <alignment/>
    </xf>
    <xf numFmtId="164" fontId="4" fillId="2" borderId="1" xfId="0" applyNumberFormat="1" applyFont="1" applyFill="1" applyBorder="1" applyAlignment="1">
      <alignment/>
    </xf>
    <xf numFmtId="164" fontId="0" fillId="2" borderId="1" xfId="0" applyNumberFormat="1" applyFont="1" applyFill="1" applyBorder="1" applyAlignment="1">
      <alignment/>
    </xf>
    <xf numFmtId="164" fontId="0" fillId="2" borderId="2" xfId="0" applyNumberFormat="1" applyFont="1" applyFill="1" applyBorder="1" applyAlignment="1">
      <alignment/>
    </xf>
    <xf numFmtId="164" fontId="0" fillId="2" borderId="3" xfId="0" applyNumberFormat="1" applyFont="1" applyFill="1" applyBorder="1" applyAlignment="1">
      <alignment/>
    </xf>
    <xf numFmtId="164" fontId="4" fillId="2" borderId="30" xfId="0" applyNumberFormat="1" applyFont="1" applyFill="1" applyBorder="1" applyAlignment="1">
      <alignment/>
    </xf>
    <xf numFmtId="164" fontId="0" fillId="2" borderId="31" xfId="0" applyNumberFormat="1" applyFont="1" applyFill="1" applyBorder="1" applyAlignment="1">
      <alignment/>
    </xf>
    <xf numFmtId="164" fontId="0" fillId="2" borderId="32" xfId="0" applyNumberFormat="1" applyFont="1" applyFill="1" applyBorder="1" applyAlignment="1">
      <alignment/>
    </xf>
    <xf numFmtId="164" fontId="0" fillId="2" borderId="33" xfId="0" applyNumberFormat="1" applyFont="1" applyFill="1" applyBorder="1" applyAlignment="1">
      <alignment/>
    </xf>
    <xf numFmtId="164" fontId="4" fillId="2" borderId="34" xfId="0" applyNumberFormat="1" applyFont="1" applyFill="1" applyBorder="1" applyAlignment="1">
      <alignment/>
    </xf>
    <xf numFmtId="164" fontId="0" fillId="2" borderId="35" xfId="0" applyNumberFormat="1" applyFont="1" applyFill="1" applyBorder="1" applyAlignment="1">
      <alignment/>
    </xf>
    <xf numFmtId="164" fontId="0" fillId="2" borderId="36" xfId="0" applyNumberFormat="1" applyFont="1" applyFill="1" applyBorder="1" applyAlignment="1">
      <alignment/>
    </xf>
    <xf numFmtId="164" fontId="0" fillId="2" borderId="37" xfId="0" applyNumberFormat="1" applyFont="1" applyFill="1" applyBorder="1" applyAlignment="1">
      <alignment/>
    </xf>
    <xf numFmtId="164" fontId="4" fillId="2" borderId="38" xfId="0" applyNumberFormat="1" applyFont="1" applyFill="1" applyBorder="1" applyAlignment="1">
      <alignment horizontal="right"/>
    </xf>
    <xf numFmtId="164" fontId="0" fillId="2" borderId="39" xfId="0" applyNumberFormat="1" applyFont="1" applyFill="1" applyBorder="1" applyAlignment="1">
      <alignment horizontal="right"/>
    </xf>
    <xf numFmtId="164" fontId="0" fillId="2" borderId="37" xfId="0" applyNumberFormat="1" applyFont="1" applyFill="1" applyBorder="1" applyAlignment="1">
      <alignment horizontal="right"/>
    </xf>
    <xf numFmtId="164" fontId="12" fillId="2" borderId="35" xfId="0" applyNumberFormat="1" applyFont="1" applyFill="1" applyBorder="1" applyAlignment="1">
      <alignment/>
    </xf>
    <xf numFmtId="0" fontId="12" fillId="2" borderId="36" xfId="0" applyFont="1" applyFill="1" applyBorder="1" applyAlignment="1">
      <alignment/>
    </xf>
    <xf numFmtId="164" fontId="6" fillId="2" borderId="32" xfId="0" applyNumberFormat="1" applyFont="1" applyFill="1" applyBorder="1" applyAlignment="1">
      <alignment/>
    </xf>
    <xf numFmtId="164" fontId="6" fillId="2" borderId="36" xfId="0" applyNumberFormat="1" applyFont="1" applyFill="1" applyBorder="1" applyAlignment="1">
      <alignment/>
    </xf>
    <xf numFmtId="0" fontId="0" fillId="2" borderId="31" xfId="0" applyFont="1" applyFill="1" applyBorder="1" applyAlignment="1">
      <alignment/>
    </xf>
    <xf numFmtId="0" fontId="0" fillId="2" borderId="34" xfId="0" applyFont="1" applyFill="1" applyBorder="1" applyAlignment="1">
      <alignment/>
    </xf>
    <xf numFmtId="164" fontId="4" fillId="2" borderId="40" xfId="0" applyNumberFormat="1" applyFont="1" applyFill="1" applyBorder="1" applyAlignment="1">
      <alignment horizontal="right"/>
    </xf>
    <xf numFmtId="164" fontId="0" fillId="2" borderId="34" xfId="0" applyNumberFormat="1" applyFont="1" applyFill="1" applyBorder="1" applyAlignment="1">
      <alignment/>
    </xf>
    <xf numFmtId="164" fontId="6" fillId="2" borderId="37" xfId="0" applyNumberFormat="1" applyFont="1" applyFill="1" applyBorder="1" applyAlignment="1">
      <alignment/>
    </xf>
    <xf numFmtId="164" fontId="6" fillId="2" borderId="33" xfId="0" applyNumberFormat="1" applyFont="1" applyFill="1" applyBorder="1" applyAlignment="1">
      <alignment/>
    </xf>
    <xf numFmtId="164" fontId="4" fillId="2" borderId="38" xfId="0" applyNumberFormat="1" applyFont="1" applyFill="1" applyBorder="1" applyAlignment="1">
      <alignment/>
    </xf>
    <xf numFmtId="164" fontId="6" fillId="2" borderId="34" xfId="0" applyNumberFormat="1" applyFont="1" applyFill="1" applyBorder="1" applyAlignment="1">
      <alignment/>
    </xf>
    <xf numFmtId="164" fontId="6" fillId="2" borderId="39" xfId="0" applyNumberFormat="1" applyFont="1" applyFill="1" applyBorder="1" applyAlignment="1">
      <alignment/>
    </xf>
    <xf numFmtId="164" fontId="16" fillId="2" borderId="30" xfId="0" applyNumberFormat="1" applyFont="1" applyFill="1" applyBorder="1" applyAlignment="1">
      <alignment/>
    </xf>
    <xf numFmtId="164" fontId="6" fillId="2" borderId="31" xfId="0" applyNumberFormat="1" applyFont="1" applyFill="1" applyBorder="1" applyAlignment="1">
      <alignment/>
    </xf>
    <xf numFmtId="164" fontId="0" fillId="2" borderId="39" xfId="0" applyNumberFormat="1" applyFont="1" applyFill="1" applyBorder="1" applyAlignment="1">
      <alignment/>
    </xf>
    <xf numFmtId="164" fontId="4" fillId="2" borderId="31" xfId="0" applyNumberFormat="1" applyFont="1" applyFill="1" applyBorder="1" applyAlignment="1">
      <alignment/>
    </xf>
    <xf numFmtId="164" fontId="4" fillId="2" borderId="41" xfId="0" applyNumberFormat="1" applyFont="1" applyFill="1" applyBorder="1" applyAlignment="1">
      <alignment/>
    </xf>
    <xf numFmtId="0" fontId="0" fillId="2" borderId="42" xfId="0" applyFont="1" applyFill="1" applyBorder="1" applyAlignment="1">
      <alignment/>
    </xf>
    <xf numFmtId="164" fontId="4" fillId="2" borderId="2" xfId="0" applyNumberFormat="1" applyFont="1" applyFill="1" applyBorder="1" applyAlignment="1">
      <alignment horizontal="right"/>
    </xf>
    <xf numFmtId="164" fontId="4" fillId="2" borderId="35" xfId="0" applyNumberFormat="1" applyFont="1" applyFill="1" applyBorder="1" applyAlignment="1">
      <alignment/>
    </xf>
    <xf numFmtId="164" fontId="4" fillId="2" borderId="36" xfId="0" applyNumberFormat="1" applyFont="1" applyFill="1" applyBorder="1" applyAlignment="1">
      <alignment/>
    </xf>
    <xf numFmtId="164" fontId="6" fillId="2" borderId="35" xfId="0" applyNumberFormat="1" applyFont="1" applyFill="1" applyBorder="1" applyAlignment="1">
      <alignment/>
    </xf>
    <xf numFmtId="164" fontId="6" fillId="2" borderId="3" xfId="0" applyNumberFormat="1" applyFont="1" applyFill="1" applyBorder="1" applyAlignment="1">
      <alignment horizontal="right"/>
    </xf>
    <xf numFmtId="164" fontId="0" fillId="2" borderId="32" xfId="0" applyNumberFormat="1" applyFont="1" applyFill="1" applyBorder="1" applyAlignment="1">
      <alignment horizontal="right"/>
    </xf>
    <xf numFmtId="164" fontId="6" fillId="2" borderId="39" xfId="0" applyNumberFormat="1" applyFont="1" applyFill="1" applyBorder="1" applyAlignment="1">
      <alignment horizontal="right"/>
    </xf>
    <xf numFmtId="164" fontId="6" fillId="2" borderId="32" xfId="0" applyNumberFormat="1" applyFont="1" applyFill="1" applyBorder="1" applyAlignment="1">
      <alignment horizontal="right"/>
    </xf>
    <xf numFmtId="164" fontId="6" fillId="2" borderId="33" xfId="0" applyNumberFormat="1" applyFont="1" applyFill="1" applyBorder="1" applyAlignment="1">
      <alignment horizontal="right"/>
    </xf>
    <xf numFmtId="0" fontId="0" fillId="2" borderId="32" xfId="0" applyFont="1" applyFill="1" applyBorder="1" applyAlignment="1">
      <alignment/>
    </xf>
    <xf numFmtId="0" fontId="6" fillId="2" borderId="31" xfId="0" applyFont="1" applyFill="1" applyBorder="1" applyAlignment="1">
      <alignment/>
    </xf>
    <xf numFmtId="164" fontId="4" fillId="2" borderId="31" xfId="0" applyNumberFormat="1" applyFont="1" applyFill="1" applyBorder="1" applyAlignment="1">
      <alignment horizontal="right"/>
    </xf>
    <xf numFmtId="0" fontId="0" fillId="2" borderId="36" xfId="0" applyFont="1" applyFill="1" applyBorder="1" applyAlignment="1">
      <alignment/>
    </xf>
    <xf numFmtId="164" fontId="4" fillId="2" borderId="32" xfId="0" applyNumberFormat="1" applyFont="1" applyFill="1" applyBorder="1" applyAlignment="1">
      <alignment horizontal="right"/>
    </xf>
    <xf numFmtId="0" fontId="4" fillId="2" borderId="31" xfId="0" applyFont="1" applyFill="1" applyBorder="1" applyAlignment="1">
      <alignment/>
    </xf>
    <xf numFmtId="164" fontId="4" fillId="2" borderId="39" xfId="0" applyNumberFormat="1" applyFont="1" applyFill="1" applyBorder="1" applyAlignment="1">
      <alignment/>
    </xf>
    <xf numFmtId="164" fontId="4" fillId="2" borderId="32" xfId="0" applyNumberFormat="1" applyFont="1" applyFill="1" applyBorder="1" applyAlignment="1">
      <alignment/>
    </xf>
    <xf numFmtId="49" fontId="0" fillId="2" borderId="12" xfId="0" applyNumberFormat="1" applyFont="1" applyFill="1" applyBorder="1" applyAlignment="1">
      <alignment horizontal="left"/>
    </xf>
    <xf numFmtId="0" fontId="0" fillId="2" borderId="38" xfId="0" applyFont="1" applyFill="1" applyBorder="1" applyAlignment="1">
      <alignment/>
    </xf>
    <xf numFmtId="181" fontId="4" fillId="2" borderId="32" xfId="0" applyNumberFormat="1" applyFont="1" applyFill="1" applyBorder="1" applyAlignment="1">
      <alignment/>
    </xf>
    <xf numFmtId="181" fontId="0" fillId="2" borderId="32" xfId="0" applyNumberFormat="1" applyFont="1" applyFill="1" applyBorder="1" applyAlignment="1">
      <alignment horizontal="right"/>
    </xf>
    <xf numFmtId="164" fontId="0" fillId="2" borderId="30" xfId="0" applyNumberFormat="1" applyFont="1" applyFill="1" applyBorder="1" applyAlignment="1">
      <alignment/>
    </xf>
    <xf numFmtId="2" fontId="0" fillId="2" borderId="31" xfId="0" applyNumberFormat="1" applyFont="1" applyFill="1" applyBorder="1" applyAlignment="1">
      <alignment/>
    </xf>
    <xf numFmtId="0" fontId="4" fillId="2" borderId="32" xfId="0" applyFont="1" applyFill="1" applyBorder="1" applyAlignment="1">
      <alignment horizontal="right"/>
    </xf>
    <xf numFmtId="0" fontId="0" fillId="2" borderId="33" xfId="0" applyFont="1" applyFill="1" applyBorder="1" applyAlignment="1">
      <alignment/>
    </xf>
    <xf numFmtId="0" fontId="20" fillId="2" borderId="0" xfId="0" applyFont="1" applyFill="1" applyAlignment="1">
      <alignment/>
    </xf>
    <xf numFmtId="0" fontId="18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7" fillId="2" borderId="3" xfId="0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0" fontId="0" fillId="2" borderId="1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21" fillId="2" borderId="4" xfId="0" applyFont="1" applyFill="1" applyBorder="1" applyAlignment="1">
      <alignment/>
    </xf>
    <xf numFmtId="164" fontId="21" fillId="2" borderId="4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164" fontId="4" fillId="2" borderId="1" xfId="0" applyNumberFormat="1" applyFont="1" applyFill="1" applyBorder="1" applyAlignment="1">
      <alignment horizontal="right"/>
    </xf>
    <xf numFmtId="0" fontId="7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left"/>
    </xf>
    <xf numFmtId="0" fontId="0" fillId="2" borderId="19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" fontId="4" fillId="2" borderId="15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9" fontId="4" fillId="2" borderId="5" xfId="0" applyNumberFormat="1" applyFont="1" applyFill="1" applyBorder="1" applyAlignment="1">
      <alignment horizontal="center"/>
    </xf>
    <xf numFmtId="16" fontId="0" fillId="2" borderId="20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49" fontId="4" fillId="2" borderId="7" xfId="0" applyNumberFormat="1" applyFont="1" applyFill="1" applyBorder="1" applyAlignment="1">
      <alignment horizontal="center"/>
    </xf>
    <xf numFmtId="16" fontId="0" fillId="2" borderId="43" xfId="0" applyNumberFormat="1" applyFont="1" applyFill="1" applyBorder="1" applyAlignment="1">
      <alignment horizontal="center"/>
    </xf>
    <xf numFmtId="0" fontId="4" fillId="2" borderId="27" xfId="0" applyFont="1" applyFill="1" applyBorder="1" applyAlignment="1">
      <alignment/>
    </xf>
    <xf numFmtId="0" fontId="4" fillId="2" borderId="26" xfId="0" applyFont="1" applyFill="1" applyBorder="1" applyAlignment="1">
      <alignment/>
    </xf>
    <xf numFmtId="49" fontId="4" fillId="2" borderId="44" xfId="0" applyNumberFormat="1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49" fontId="4" fillId="2" borderId="27" xfId="0" applyNumberFormat="1" applyFont="1" applyFill="1" applyBorder="1" applyAlignment="1">
      <alignment horizontal="center"/>
    </xf>
    <xf numFmtId="16" fontId="7" fillId="2" borderId="18" xfId="0" applyNumberFormat="1" applyFont="1" applyFill="1" applyBorder="1" applyAlignment="1">
      <alignment horizontal="center"/>
    </xf>
    <xf numFmtId="0" fontId="4" fillId="2" borderId="45" xfId="0" applyFont="1" applyFill="1" applyBorder="1" applyAlignment="1">
      <alignment/>
    </xf>
    <xf numFmtId="49" fontId="0" fillId="2" borderId="45" xfId="0" applyNumberFormat="1" applyFont="1" applyFill="1" applyBorder="1" applyAlignment="1">
      <alignment horizontal="center"/>
    </xf>
    <xf numFmtId="49" fontId="0" fillId="2" borderId="19" xfId="0" applyNumberFormat="1" applyFont="1" applyFill="1" applyBorder="1" applyAlignment="1">
      <alignment horizontal="center"/>
    </xf>
    <xf numFmtId="49" fontId="0" fillId="2" borderId="46" xfId="0" applyNumberFormat="1" applyFont="1" applyFill="1" applyBorder="1" applyAlignment="1">
      <alignment horizontal="center"/>
    </xf>
    <xf numFmtId="49" fontId="0" fillId="2" borderId="17" xfId="0" applyNumberFormat="1" applyFont="1" applyFill="1" applyBorder="1" applyAlignment="1">
      <alignment horizontal="center"/>
    </xf>
    <xf numFmtId="16" fontId="7" fillId="2" borderId="15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16" fontId="7" fillId="2" borderId="22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49" fontId="0" fillId="2" borderId="16" xfId="0" applyNumberFormat="1" applyFont="1" applyFill="1" applyBorder="1" applyAlignment="1">
      <alignment horizontal="center"/>
    </xf>
    <xf numFmtId="49" fontId="0" fillId="2" borderId="3" xfId="0" applyNumberFormat="1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4" fillId="2" borderId="9" xfId="0" applyFont="1" applyFill="1" applyBorder="1" applyAlignment="1">
      <alignment/>
    </xf>
    <xf numFmtId="49" fontId="4" fillId="2" borderId="3" xfId="0" applyNumberFormat="1" applyFont="1" applyFill="1" applyBorder="1" applyAlignment="1">
      <alignment horizontal="center"/>
    </xf>
    <xf numFmtId="16" fontId="2" fillId="2" borderId="15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16" fontId="2" fillId="2" borderId="21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16" fontId="2" fillId="2" borderId="20" xfId="0" applyNumberFormat="1" applyFont="1" applyFill="1" applyBorder="1" applyAlignment="1">
      <alignment horizontal="center"/>
    </xf>
    <xf numFmtId="16" fontId="15" fillId="2" borderId="15" xfId="0" applyNumberFormat="1" applyFont="1" applyFill="1" applyBorder="1" applyAlignment="1">
      <alignment horizontal="center"/>
    </xf>
    <xf numFmtId="16" fontId="15" fillId="2" borderId="22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16" fontId="7" fillId="2" borderId="23" xfId="0" applyNumberFormat="1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49" fontId="0" fillId="2" borderId="8" xfId="0" applyNumberFormat="1" applyFont="1" applyFill="1" applyBorder="1" applyAlignment="1">
      <alignment horizontal="center"/>
    </xf>
    <xf numFmtId="16" fontId="7" fillId="2" borderId="20" xfId="0" applyNumberFormat="1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3" fontId="0" fillId="2" borderId="9" xfId="0" applyNumberFormat="1" applyFont="1" applyFill="1" applyBorder="1" applyAlignment="1">
      <alignment horizontal="center"/>
    </xf>
    <xf numFmtId="3" fontId="0" fillId="2" borderId="5" xfId="0" applyNumberFormat="1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/>
    </xf>
    <xf numFmtId="3" fontId="0" fillId="2" borderId="3" xfId="0" applyNumberFormat="1" applyFont="1" applyFill="1" applyBorder="1" applyAlignment="1">
      <alignment horizontal="center"/>
    </xf>
    <xf numFmtId="3" fontId="0" fillId="2" borderId="13" xfId="0" applyNumberFormat="1" applyFont="1" applyFill="1" applyBorder="1" applyAlignment="1">
      <alignment horizontal="center"/>
    </xf>
    <xf numFmtId="3" fontId="0" fillId="2" borderId="6" xfId="0" applyNumberFormat="1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/>
    </xf>
    <xf numFmtId="49" fontId="4" fillId="2" borderId="19" xfId="0" applyNumberFormat="1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7" fillId="2" borderId="47" xfId="0" applyFont="1" applyFill="1" applyBorder="1" applyAlignment="1">
      <alignment horizontal="center"/>
    </xf>
    <xf numFmtId="16" fontId="7" fillId="2" borderId="47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/>
    </xf>
    <xf numFmtId="16" fontId="7" fillId="2" borderId="48" xfId="0" applyNumberFormat="1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 horizontal="center"/>
    </xf>
    <xf numFmtId="16" fontId="15" fillId="2" borderId="23" xfId="0" applyNumberFormat="1" applyFont="1" applyFill="1" applyBorder="1" applyAlignment="1">
      <alignment horizontal="center"/>
    </xf>
    <xf numFmtId="3" fontId="0" fillId="2" borderId="4" xfId="0" applyNumberFormat="1" applyFont="1" applyFill="1" applyBorder="1" applyAlignment="1">
      <alignment horizontal="center"/>
    </xf>
    <xf numFmtId="16" fontId="7" fillId="2" borderId="43" xfId="0" applyNumberFormat="1" applyFont="1" applyFill="1" applyBorder="1" applyAlignment="1">
      <alignment horizontal="center"/>
    </xf>
    <xf numFmtId="0" fontId="0" fillId="2" borderId="49" xfId="0" applyFont="1" applyFill="1" applyBorder="1" applyAlignment="1">
      <alignment/>
    </xf>
    <xf numFmtId="0" fontId="0" fillId="2" borderId="44" xfId="0" applyFont="1" applyFill="1" applyBorder="1" applyAlignment="1">
      <alignment/>
    </xf>
    <xf numFmtId="49" fontId="0" fillId="2" borderId="26" xfId="0" applyNumberFormat="1" applyFont="1" applyFill="1" applyBorder="1" applyAlignment="1">
      <alignment horizontal="center"/>
    </xf>
    <xf numFmtId="3" fontId="0" fillId="2" borderId="44" xfId="0" applyNumberFormat="1" applyFont="1" applyFill="1" applyBorder="1" applyAlignment="1">
      <alignment horizontal="center"/>
    </xf>
    <xf numFmtId="3" fontId="0" fillId="2" borderId="27" xfId="0" applyNumberFormat="1" applyFont="1" applyFill="1" applyBorder="1" applyAlignment="1">
      <alignment horizontal="center"/>
    </xf>
    <xf numFmtId="16" fontId="15" fillId="2" borderId="3" xfId="0" applyNumberFormat="1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3" fontId="0" fillId="2" borderId="19" xfId="0" applyNumberFormat="1" applyFont="1" applyFill="1" applyBorder="1" applyAlignment="1">
      <alignment horizontal="center"/>
    </xf>
    <xf numFmtId="3" fontId="0" fillId="2" borderId="17" xfId="0" applyNumberFormat="1" applyFont="1" applyFill="1" applyBorder="1" applyAlignment="1">
      <alignment horizontal="center"/>
    </xf>
    <xf numFmtId="3" fontId="0" fillId="2" borderId="45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right"/>
    </xf>
    <xf numFmtId="16" fontId="10" fillId="2" borderId="20" xfId="0" applyNumberFormat="1" applyFont="1" applyFill="1" applyBorder="1" applyAlignment="1">
      <alignment horizontal="center"/>
    </xf>
    <xf numFmtId="49" fontId="4" fillId="2" borderId="12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16" fontId="15" fillId="2" borderId="48" xfId="0" applyNumberFormat="1" applyFont="1" applyFill="1" applyBorder="1" applyAlignment="1">
      <alignment horizontal="center"/>
    </xf>
    <xf numFmtId="0" fontId="15" fillId="2" borderId="21" xfId="0" applyFont="1" applyFill="1" applyBorder="1" applyAlignment="1">
      <alignment horizontal="center"/>
    </xf>
    <xf numFmtId="0" fontId="15" fillId="2" borderId="23" xfId="0" applyFont="1" applyFill="1" applyBorder="1" applyAlignment="1">
      <alignment horizontal="center"/>
    </xf>
    <xf numFmtId="3" fontId="0" fillId="2" borderId="8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16" fontId="15" fillId="2" borderId="21" xfId="0" applyNumberFormat="1" applyFont="1" applyFill="1" applyBorder="1" applyAlignment="1">
      <alignment horizontal="center"/>
    </xf>
    <xf numFmtId="0" fontId="15" fillId="2" borderId="48" xfId="0" applyFont="1" applyFill="1" applyBorder="1" applyAlignment="1">
      <alignment horizontal="center"/>
    </xf>
    <xf numFmtId="14" fontId="15" fillId="2" borderId="23" xfId="0" applyNumberFormat="1" applyFont="1" applyFill="1" applyBorder="1" applyAlignment="1">
      <alignment horizontal="center"/>
    </xf>
    <xf numFmtId="14" fontId="15" fillId="2" borderId="15" xfId="0" applyNumberFormat="1" applyFont="1" applyFill="1" applyBorder="1" applyAlignment="1">
      <alignment horizontal="center"/>
    </xf>
    <xf numFmtId="0" fontId="12" fillId="2" borderId="10" xfId="0" applyFont="1" applyFill="1" applyBorder="1" applyAlignment="1">
      <alignment/>
    </xf>
    <xf numFmtId="0" fontId="15" fillId="2" borderId="43" xfId="0" applyFont="1" applyFill="1" applyBorder="1" applyAlignment="1">
      <alignment horizontal="center"/>
    </xf>
    <xf numFmtId="0" fontId="0" fillId="2" borderId="50" xfId="0" applyFont="1" applyFill="1" applyBorder="1" applyAlignment="1">
      <alignment/>
    </xf>
    <xf numFmtId="3" fontId="0" fillId="2" borderId="25" xfId="0" applyNumberFormat="1" applyFont="1" applyFill="1" applyBorder="1" applyAlignment="1">
      <alignment horizontal="center"/>
    </xf>
    <xf numFmtId="14" fontId="10" fillId="2" borderId="18" xfId="0" applyNumberFormat="1" applyFont="1" applyFill="1" applyBorder="1" applyAlignment="1">
      <alignment horizontal="center"/>
    </xf>
    <xf numFmtId="0" fontId="0" fillId="2" borderId="45" xfId="0" applyFont="1" applyFill="1" applyBorder="1" applyAlignment="1">
      <alignment/>
    </xf>
    <xf numFmtId="14" fontId="12" fillId="2" borderId="47" xfId="0" applyNumberFormat="1" applyFont="1" applyFill="1" applyBorder="1" applyAlignment="1">
      <alignment horizontal="center"/>
    </xf>
    <xf numFmtId="0" fontId="0" fillId="2" borderId="11" xfId="0" applyFont="1" applyFill="1" applyBorder="1" applyAlignment="1">
      <alignment/>
    </xf>
    <xf numFmtId="0" fontId="7" fillId="2" borderId="22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0" fillId="2" borderId="26" xfId="0" applyFont="1" applyFill="1" applyBorder="1" applyAlignment="1">
      <alignment/>
    </xf>
    <xf numFmtId="3" fontId="0" fillId="2" borderId="26" xfId="0" applyNumberFormat="1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31" fillId="2" borderId="44" xfId="0" applyFont="1" applyFill="1" applyBorder="1" applyAlignment="1">
      <alignment/>
    </xf>
    <xf numFmtId="0" fontId="31" fillId="2" borderId="0" xfId="0" applyFont="1" applyFill="1" applyBorder="1" applyAlignment="1">
      <alignment/>
    </xf>
    <xf numFmtId="0" fontId="10" fillId="2" borderId="29" xfId="0" applyFont="1" applyFill="1" applyBorder="1" applyAlignment="1">
      <alignment horizontal="center"/>
    </xf>
    <xf numFmtId="0" fontId="4" fillId="2" borderId="51" xfId="0" applyFont="1" applyFill="1" applyBorder="1" applyAlignment="1">
      <alignment/>
    </xf>
    <xf numFmtId="3" fontId="4" fillId="2" borderId="28" xfId="0" applyNumberFormat="1" applyFont="1" applyFill="1" applyBorder="1" applyAlignment="1">
      <alignment horizontal="center"/>
    </xf>
    <xf numFmtId="3" fontId="4" fillId="2" borderId="52" xfId="0" applyNumberFormat="1" applyFont="1" applyFill="1" applyBorder="1" applyAlignment="1">
      <alignment horizontal="center"/>
    </xf>
    <xf numFmtId="16" fontId="2" fillId="2" borderId="23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/>
    </xf>
    <xf numFmtId="3" fontId="4" fillId="2" borderId="8" xfId="0" applyNumberFormat="1" applyFont="1" applyFill="1" applyBorder="1" applyAlignment="1">
      <alignment horizontal="center"/>
    </xf>
    <xf numFmtId="0" fontId="36" fillId="2" borderId="0" xfId="0" applyFont="1" applyFill="1" applyBorder="1" applyAlignment="1">
      <alignment/>
    </xf>
    <xf numFmtId="49" fontId="0" fillId="2" borderId="4" xfId="0" applyNumberFormat="1" applyFont="1" applyFill="1" applyBorder="1" applyAlignment="1">
      <alignment horizontal="right"/>
    </xf>
    <xf numFmtId="49" fontId="0" fillId="2" borderId="9" xfId="0" applyNumberFormat="1" applyFont="1" applyFill="1" applyBorder="1" applyAlignment="1">
      <alignment horizontal="right"/>
    </xf>
    <xf numFmtId="3" fontId="4" fillId="2" borderId="5" xfId="0" applyNumberFormat="1" applyFont="1" applyFill="1" applyBorder="1" applyAlignment="1">
      <alignment horizontal="center"/>
    </xf>
    <xf numFmtId="16" fontId="7" fillId="2" borderId="53" xfId="0" applyNumberFormat="1" applyFont="1" applyFill="1" applyBorder="1" applyAlignment="1">
      <alignment horizontal="center"/>
    </xf>
    <xf numFmtId="0" fontId="0" fillId="2" borderId="54" xfId="0" applyFont="1" applyFill="1" applyBorder="1" applyAlignment="1">
      <alignment/>
    </xf>
    <xf numFmtId="49" fontId="0" fillId="2" borderId="25" xfId="0" applyNumberFormat="1" applyFont="1" applyFill="1" applyBorder="1" applyAlignment="1">
      <alignment horizontal="right"/>
    </xf>
    <xf numFmtId="49" fontId="0" fillId="2" borderId="50" xfId="0" applyNumberFormat="1" applyFont="1" applyFill="1" applyBorder="1" applyAlignment="1">
      <alignment horizontal="center"/>
    </xf>
    <xf numFmtId="49" fontId="0" fillId="2" borderId="50" xfId="0" applyNumberFormat="1" applyFont="1" applyFill="1" applyBorder="1" applyAlignment="1">
      <alignment horizontal="right"/>
    </xf>
    <xf numFmtId="49" fontId="0" fillId="2" borderId="54" xfId="0" applyNumberFormat="1" applyFont="1" applyFill="1" applyBorder="1" applyAlignment="1">
      <alignment horizontal="center"/>
    </xf>
    <xf numFmtId="16" fontId="4" fillId="2" borderId="18" xfId="0" applyNumberFormat="1" applyFont="1" applyFill="1" applyBorder="1" applyAlignment="1">
      <alignment horizontal="center"/>
    </xf>
    <xf numFmtId="49" fontId="4" fillId="2" borderId="19" xfId="0" applyNumberFormat="1" applyFont="1" applyFill="1" applyBorder="1" applyAlignment="1">
      <alignment horizontal="right"/>
    </xf>
    <xf numFmtId="49" fontId="4" fillId="2" borderId="17" xfId="0" applyNumberFormat="1" applyFont="1" applyFill="1" applyBorder="1" applyAlignment="1">
      <alignment horizontal="right"/>
    </xf>
    <xf numFmtId="49" fontId="4" fillId="2" borderId="45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right"/>
    </xf>
    <xf numFmtId="16" fontId="11" fillId="2" borderId="21" xfId="0" applyNumberFormat="1" applyFont="1" applyFill="1" applyBorder="1" applyAlignment="1">
      <alignment horizontal="center"/>
    </xf>
    <xf numFmtId="49" fontId="4" fillId="2" borderId="13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right"/>
    </xf>
    <xf numFmtId="16" fontId="15" fillId="2" borderId="47" xfId="0" applyNumberFormat="1" applyFont="1" applyFill="1" applyBorder="1" applyAlignment="1">
      <alignment horizontal="center"/>
    </xf>
    <xf numFmtId="0" fontId="15" fillId="2" borderId="20" xfId="0" applyFont="1" applyFill="1" applyBorder="1" applyAlignment="1">
      <alignment/>
    </xf>
    <xf numFmtId="49" fontId="0" fillId="2" borderId="7" xfId="0" applyNumberFormat="1" applyFont="1" applyFill="1" applyBorder="1" applyAlignment="1">
      <alignment horizontal="right"/>
    </xf>
    <xf numFmtId="49" fontId="0" fillId="2" borderId="3" xfId="0" applyNumberFormat="1" applyFont="1" applyFill="1" applyBorder="1" applyAlignment="1">
      <alignment horizontal="right"/>
    </xf>
    <xf numFmtId="0" fontId="15" fillId="2" borderId="48" xfId="0" applyFont="1" applyFill="1" applyBorder="1" applyAlignment="1">
      <alignment/>
    </xf>
    <xf numFmtId="49" fontId="0" fillId="2" borderId="13" xfId="0" applyNumberFormat="1" applyFont="1" applyFill="1" applyBorder="1" applyAlignment="1">
      <alignment horizontal="right"/>
    </xf>
    <xf numFmtId="49" fontId="0" fillId="2" borderId="2" xfId="0" applyNumberFormat="1" applyFont="1" applyFill="1" applyBorder="1" applyAlignment="1">
      <alignment horizontal="right"/>
    </xf>
    <xf numFmtId="49" fontId="15" fillId="2" borderId="22" xfId="0" applyNumberFormat="1" applyFont="1" applyFill="1" applyBorder="1" applyAlignment="1">
      <alignment horizontal="center"/>
    </xf>
    <xf numFmtId="49" fontId="0" fillId="2" borderId="5" xfId="0" applyNumberFormat="1" applyFont="1" applyFill="1" applyBorder="1" applyAlignment="1">
      <alignment horizontal="right"/>
    </xf>
    <xf numFmtId="49" fontId="4" fillId="2" borderId="3" xfId="0" applyNumberFormat="1" applyFont="1" applyFill="1" applyBorder="1" applyAlignment="1">
      <alignment horizontal="right"/>
    </xf>
    <xf numFmtId="49" fontId="0" fillId="2" borderId="6" xfId="0" applyNumberFormat="1" applyFont="1" applyFill="1" applyBorder="1" applyAlignment="1">
      <alignment horizontal="right"/>
    </xf>
    <xf numFmtId="0" fontId="15" fillId="2" borderId="15" xfId="0" applyFont="1" applyFill="1" applyBorder="1" applyAlignment="1">
      <alignment/>
    </xf>
    <xf numFmtId="0" fontId="12" fillId="2" borderId="9" xfId="0" applyFont="1" applyFill="1" applyBorder="1" applyAlignment="1">
      <alignment/>
    </xf>
    <xf numFmtId="0" fontId="12" fillId="2" borderId="21" xfId="0" applyFont="1" applyFill="1" applyBorder="1" applyAlignment="1">
      <alignment/>
    </xf>
    <xf numFmtId="0" fontId="12" fillId="2" borderId="13" xfId="0" applyFont="1" applyFill="1" applyBorder="1" applyAlignment="1">
      <alignment/>
    </xf>
    <xf numFmtId="0" fontId="12" fillId="2" borderId="2" xfId="0" applyFont="1" applyFill="1" applyBorder="1" applyAlignment="1">
      <alignment/>
    </xf>
    <xf numFmtId="49" fontId="15" fillId="2" borderId="20" xfId="0" applyNumberFormat="1" applyFont="1" applyFill="1" applyBorder="1" applyAlignment="1">
      <alignment horizontal="center"/>
    </xf>
    <xf numFmtId="49" fontId="0" fillId="2" borderId="11" xfId="0" applyNumberFormat="1" applyFont="1" applyFill="1" applyBorder="1" applyAlignment="1">
      <alignment horizontal="center"/>
    </xf>
    <xf numFmtId="49" fontId="0" fillId="2" borderId="14" xfId="0" applyNumberFormat="1" applyFont="1" applyFill="1" applyBorder="1" applyAlignment="1">
      <alignment horizontal="center"/>
    </xf>
    <xf numFmtId="49" fontId="15" fillId="2" borderId="53" xfId="0" applyNumberFormat="1" applyFont="1" applyFill="1" applyBorder="1" applyAlignment="1">
      <alignment horizontal="center"/>
    </xf>
    <xf numFmtId="49" fontId="0" fillId="2" borderId="44" xfId="0" applyNumberFormat="1" applyFont="1" applyFill="1" applyBorder="1" applyAlignment="1">
      <alignment horizontal="center"/>
    </xf>
    <xf numFmtId="16" fontId="4" fillId="2" borderId="20" xfId="0" applyNumberFormat="1" applyFont="1" applyFill="1" applyBorder="1" applyAlignment="1">
      <alignment horizontal="center"/>
    </xf>
    <xf numFmtId="49" fontId="0" fillId="2" borderId="7" xfId="0" applyNumberFormat="1" applyFont="1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37" fillId="2" borderId="4" xfId="0" applyFont="1" applyFill="1" applyBorder="1" applyAlignment="1">
      <alignment/>
    </xf>
    <xf numFmtId="0" fontId="6" fillId="2" borderId="54" xfId="0" applyFont="1" applyFill="1" applyBorder="1" applyAlignment="1">
      <alignment/>
    </xf>
    <xf numFmtId="49" fontId="6" fillId="2" borderId="25" xfId="0" applyNumberFormat="1" applyFont="1" applyFill="1" applyBorder="1" applyAlignment="1">
      <alignment horizontal="center"/>
    </xf>
    <xf numFmtId="0" fontId="0" fillId="2" borderId="50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49" fontId="0" fillId="2" borderId="51" xfId="0" applyNumberFormat="1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0" fillId="2" borderId="45" xfId="0" applyFont="1" applyFill="1" applyBorder="1" applyAlignment="1">
      <alignment horizontal="center"/>
    </xf>
    <xf numFmtId="49" fontId="0" fillId="2" borderId="10" xfId="0" applyNumberFormat="1" applyFont="1" applyFill="1" applyBorder="1" applyAlignment="1">
      <alignment horizontal="center"/>
    </xf>
    <xf numFmtId="49" fontId="13" fillId="2" borderId="21" xfId="0" applyNumberFormat="1" applyFont="1" applyFill="1" applyBorder="1" applyAlignment="1">
      <alignment horizontal="center"/>
    </xf>
    <xf numFmtId="0" fontId="31" fillId="2" borderId="4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center"/>
    </xf>
    <xf numFmtId="49" fontId="13" fillId="2" borderId="15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/>
    </xf>
    <xf numFmtId="49" fontId="41" fillId="2" borderId="15" xfId="0" applyNumberFormat="1" applyFont="1" applyFill="1" applyBorder="1" applyAlignment="1">
      <alignment horizontal="center"/>
    </xf>
    <xf numFmtId="49" fontId="41" fillId="2" borderId="24" xfId="0" applyNumberFormat="1" applyFont="1" applyFill="1" applyBorder="1" applyAlignment="1">
      <alignment horizontal="center"/>
    </xf>
    <xf numFmtId="0" fontId="0" fillId="2" borderId="27" xfId="0" applyFont="1" applyFill="1" applyBorder="1" applyAlignment="1">
      <alignment/>
    </xf>
    <xf numFmtId="0" fontId="6" fillId="2" borderId="27" xfId="0" applyFont="1" applyFill="1" applyBorder="1" applyAlignment="1">
      <alignment/>
    </xf>
    <xf numFmtId="49" fontId="6" fillId="2" borderId="26" xfId="0" applyNumberFormat="1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49" fontId="41" fillId="2" borderId="7" xfId="0" applyNumberFormat="1" applyFont="1" applyFill="1" applyBorder="1" applyAlignment="1">
      <alignment horizontal="center"/>
    </xf>
    <xf numFmtId="0" fontId="37" fillId="2" borderId="3" xfId="0" applyFont="1" applyFill="1" applyBorder="1" applyAlignment="1">
      <alignment/>
    </xf>
    <xf numFmtId="49" fontId="6" fillId="2" borderId="3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4" fillId="2" borderId="56" xfId="0" applyFont="1" applyFill="1" applyBorder="1" applyAlignment="1">
      <alignment/>
    </xf>
    <xf numFmtId="0" fontId="4" fillId="2" borderId="57" xfId="0" applyFont="1" applyFill="1" applyBorder="1" applyAlignment="1">
      <alignment/>
    </xf>
    <xf numFmtId="49" fontId="4" fillId="2" borderId="56" xfId="0" applyNumberFormat="1" applyFont="1" applyFill="1" applyBorder="1" applyAlignment="1">
      <alignment horizontal="center"/>
    </xf>
    <xf numFmtId="0" fontId="4" fillId="2" borderId="57" xfId="0" applyFont="1" applyFill="1" applyBorder="1" applyAlignment="1">
      <alignment horizontal="center"/>
    </xf>
    <xf numFmtId="0" fontId="4" fillId="2" borderId="58" xfId="0" applyFont="1" applyFill="1" applyBorder="1" applyAlignment="1">
      <alignment horizontal="center"/>
    </xf>
    <xf numFmtId="49" fontId="10" fillId="2" borderId="18" xfId="0" applyNumberFormat="1" applyFont="1" applyFill="1" applyBorder="1" applyAlignment="1">
      <alignment horizontal="center"/>
    </xf>
    <xf numFmtId="0" fontId="10" fillId="2" borderId="45" xfId="0" applyFont="1" applyFill="1" applyBorder="1" applyAlignment="1">
      <alignment/>
    </xf>
    <xf numFmtId="0" fontId="4" fillId="2" borderId="17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37" fillId="2" borderId="25" xfId="0" applyFont="1" applyFill="1" applyBorder="1" applyAlignment="1">
      <alignment/>
    </xf>
    <xf numFmtId="49" fontId="12" fillId="2" borderId="20" xfId="0" applyNumberFormat="1" applyFont="1" applyFill="1" applyBorder="1" applyAlignment="1">
      <alignment horizontal="center"/>
    </xf>
    <xf numFmtId="49" fontId="12" fillId="2" borderId="21" xfId="0" applyNumberFormat="1" applyFont="1" applyFill="1" applyBorder="1" applyAlignment="1">
      <alignment horizontal="center"/>
    </xf>
    <xf numFmtId="49" fontId="12" fillId="2" borderId="15" xfId="0" applyNumberFormat="1" applyFont="1" applyFill="1" applyBorder="1" applyAlignment="1">
      <alignment horizontal="center"/>
    </xf>
    <xf numFmtId="49" fontId="12" fillId="2" borderId="48" xfId="0" applyNumberFormat="1" applyFont="1" applyFill="1" applyBorder="1" applyAlignment="1">
      <alignment horizontal="center"/>
    </xf>
    <xf numFmtId="49" fontId="15" fillId="2" borderId="43" xfId="0" applyNumberFormat="1" applyFont="1" applyFill="1" applyBorder="1" applyAlignment="1">
      <alignment horizontal="center"/>
    </xf>
    <xf numFmtId="0" fontId="6" fillId="2" borderId="49" xfId="0" applyFont="1" applyFill="1" applyBorder="1" applyAlignment="1">
      <alignment/>
    </xf>
    <xf numFmtId="0" fontId="0" fillId="2" borderId="44" xfId="0" applyFont="1" applyFill="1" applyBorder="1" applyAlignment="1">
      <alignment horizontal="center"/>
    </xf>
    <xf numFmtId="49" fontId="10" fillId="2" borderId="29" xfId="0" applyNumberFormat="1" applyFont="1" applyFill="1" applyBorder="1" applyAlignment="1">
      <alignment horizontal="center"/>
    </xf>
    <xf numFmtId="0" fontId="4" fillId="2" borderId="46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49" fontId="12" fillId="2" borderId="24" xfId="0" applyNumberFormat="1" applyFont="1" applyFill="1" applyBorder="1" applyAlignment="1">
      <alignment horizontal="center"/>
    </xf>
    <xf numFmtId="0" fontId="10" fillId="2" borderId="46" xfId="0" applyFont="1" applyFill="1" applyBorder="1" applyAlignment="1">
      <alignment/>
    </xf>
    <xf numFmtId="49" fontId="12" fillId="2" borderId="23" xfId="0" applyNumberFormat="1" applyFont="1" applyFill="1" applyBorder="1" applyAlignment="1">
      <alignment horizontal="center"/>
    </xf>
    <xf numFmtId="49" fontId="15" fillId="2" borderId="48" xfId="0" applyNumberFormat="1" applyFont="1" applyFill="1" applyBorder="1" applyAlignment="1">
      <alignment horizontal="center"/>
    </xf>
    <xf numFmtId="49" fontId="12" fillId="2" borderId="29" xfId="0" applyNumberFormat="1" applyFont="1" applyFill="1" applyBorder="1" applyAlignment="1">
      <alignment horizontal="center"/>
    </xf>
    <xf numFmtId="49" fontId="12" fillId="2" borderId="59" xfId="0" applyNumberFormat="1" applyFont="1" applyFill="1" applyBorder="1" applyAlignment="1">
      <alignment horizontal="center"/>
    </xf>
    <xf numFmtId="49" fontId="12" fillId="2" borderId="22" xfId="0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/>
    </xf>
    <xf numFmtId="49" fontId="12" fillId="2" borderId="53" xfId="0" applyNumberFormat="1" applyFont="1" applyFill="1" applyBorder="1" applyAlignment="1">
      <alignment horizontal="center"/>
    </xf>
    <xf numFmtId="49" fontId="10" fillId="2" borderId="20" xfId="0" applyNumberFormat="1" applyFont="1" applyFill="1" applyBorder="1" applyAlignment="1">
      <alignment horizontal="center"/>
    </xf>
    <xf numFmtId="49" fontId="10" fillId="2" borderId="15" xfId="0" applyNumberFormat="1" applyFont="1" applyFill="1" applyBorder="1" applyAlignment="1">
      <alignment horizontal="center"/>
    </xf>
    <xf numFmtId="49" fontId="10" fillId="2" borderId="48" xfId="0" applyNumberFormat="1" applyFont="1" applyFill="1" applyBorder="1" applyAlignment="1">
      <alignment horizontal="center"/>
    </xf>
    <xf numFmtId="0" fontId="12" fillId="2" borderId="11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60" xfId="0" applyFont="1" applyFill="1" applyBorder="1" applyAlignment="1">
      <alignment/>
    </xf>
    <xf numFmtId="0" fontId="0" fillId="2" borderId="60" xfId="0" applyFont="1" applyFill="1" applyBorder="1" applyAlignment="1">
      <alignment horizontal="center"/>
    </xf>
    <xf numFmtId="49" fontId="15" fillId="2" borderId="5" xfId="0" applyNumberFormat="1" applyFont="1" applyFill="1" applyBorder="1" applyAlignment="1">
      <alignment horizontal="center"/>
    </xf>
    <xf numFmtId="49" fontId="15" fillId="2" borderId="6" xfId="0" applyNumberFormat="1" applyFont="1" applyFill="1" applyBorder="1" applyAlignment="1">
      <alignment horizontal="center"/>
    </xf>
    <xf numFmtId="49" fontId="15" fillId="2" borderId="23" xfId="0" applyNumberFormat="1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164" fontId="0" fillId="2" borderId="11" xfId="0" applyNumberFormat="1" applyFont="1" applyFill="1" applyBorder="1" applyAlignment="1">
      <alignment/>
    </xf>
    <xf numFmtId="164" fontId="0" fillId="2" borderId="14" xfId="0" applyNumberFormat="1" applyFont="1" applyFill="1" applyBorder="1" applyAlignment="1">
      <alignment/>
    </xf>
    <xf numFmtId="164" fontId="4" fillId="2" borderId="3" xfId="0" applyNumberFormat="1" applyFont="1" applyFill="1" applyBorder="1" applyAlignment="1">
      <alignment/>
    </xf>
    <xf numFmtId="0" fontId="13" fillId="2" borderId="4" xfId="0" applyFont="1" applyFill="1" applyBorder="1" applyAlignment="1">
      <alignment horizontal="center"/>
    </xf>
    <xf numFmtId="0" fontId="12" fillId="2" borderId="4" xfId="0" applyFont="1" applyFill="1" applyBorder="1" applyAlignment="1">
      <alignment/>
    </xf>
    <xf numFmtId="164" fontId="0" fillId="2" borderId="4" xfId="0" applyNumberFormat="1" applyFont="1" applyFill="1" applyBorder="1" applyAlignment="1">
      <alignment/>
    </xf>
    <xf numFmtId="0" fontId="13" fillId="2" borderId="8" xfId="0" applyFont="1" applyFill="1" applyBorder="1" applyAlignment="1">
      <alignment horizontal="center"/>
    </xf>
    <xf numFmtId="164" fontId="0" fillId="2" borderId="12" xfId="0" applyNumberFormat="1" applyFont="1" applyFill="1" applyBorder="1" applyAlignment="1">
      <alignment/>
    </xf>
    <xf numFmtId="14" fontId="2" fillId="2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164" fontId="42" fillId="2" borderId="1" xfId="0" applyNumberFormat="1" applyFont="1" applyFill="1" applyBorder="1" applyAlignment="1">
      <alignment/>
    </xf>
    <xf numFmtId="0" fontId="7" fillId="2" borderId="7" xfId="0" applyFont="1" applyFill="1" applyBorder="1" applyAlignment="1">
      <alignment horizontal="center"/>
    </xf>
    <xf numFmtId="164" fontId="42" fillId="2" borderId="3" xfId="0" applyNumberFormat="1" applyFont="1" applyFill="1" applyBorder="1" applyAlignment="1">
      <alignment/>
    </xf>
    <xf numFmtId="0" fontId="7" fillId="2" borderId="6" xfId="0" applyFont="1" applyFill="1" applyBorder="1" applyAlignment="1">
      <alignment horizontal="center"/>
    </xf>
    <xf numFmtId="164" fontId="42" fillId="2" borderId="2" xfId="0" applyNumberFormat="1" applyFont="1" applyFill="1" applyBorder="1" applyAlignment="1">
      <alignment/>
    </xf>
    <xf numFmtId="0" fontId="15" fillId="2" borderId="7" xfId="0" applyFont="1" applyFill="1" applyBorder="1" applyAlignment="1">
      <alignment horizontal="center"/>
    </xf>
    <xf numFmtId="0" fontId="40" fillId="2" borderId="9" xfId="0" applyFont="1" applyFill="1" applyBorder="1" applyAlignment="1">
      <alignment/>
    </xf>
    <xf numFmtId="0" fontId="15" fillId="2" borderId="1" xfId="0" applyFont="1" applyFill="1" applyBorder="1" applyAlignment="1">
      <alignment horizontal="center"/>
    </xf>
    <xf numFmtId="0" fontId="40" fillId="2" borderId="7" xfId="0" applyFont="1" applyFill="1" applyBorder="1" applyAlignment="1">
      <alignment/>
    </xf>
    <xf numFmtId="0" fontId="15" fillId="2" borderId="3" xfId="0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/>
    </xf>
    <xf numFmtId="164" fontId="0" fillId="2" borderId="3" xfId="0" applyNumberFormat="1" applyFont="1" applyFill="1" applyBorder="1" applyAlignment="1">
      <alignment/>
    </xf>
    <xf numFmtId="164" fontId="0" fillId="2" borderId="11" xfId="0" applyNumberFormat="1" applyFont="1" applyFill="1" applyBorder="1" applyAlignment="1">
      <alignment/>
    </xf>
    <xf numFmtId="164" fontId="0" fillId="2" borderId="14" xfId="0" applyNumberFormat="1" applyFont="1" applyFill="1" applyBorder="1" applyAlignment="1">
      <alignment/>
    </xf>
    <xf numFmtId="164" fontId="6" fillId="2" borderId="2" xfId="0" applyNumberFormat="1" applyFont="1" applyFill="1" applyBorder="1" applyAlignment="1">
      <alignment/>
    </xf>
    <xf numFmtId="164" fontId="6" fillId="2" borderId="1" xfId="0" applyNumberFormat="1" applyFont="1" applyFill="1" applyBorder="1" applyAlignment="1">
      <alignment/>
    </xf>
    <xf numFmtId="0" fontId="16" fillId="2" borderId="13" xfId="0" applyFont="1" applyFill="1" applyBorder="1" applyAlignment="1">
      <alignment/>
    </xf>
    <xf numFmtId="164" fontId="0" fillId="2" borderId="10" xfId="0" applyNumberFormat="1" applyFont="1" applyFill="1" applyBorder="1" applyAlignment="1">
      <alignment/>
    </xf>
    <xf numFmtId="0" fontId="16" fillId="2" borderId="27" xfId="0" applyFont="1" applyFill="1" applyBorder="1" applyAlignment="1">
      <alignment/>
    </xf>
    <xf numFmtId="164" fontId="21" fillId="2" borderId="38" xfId="0" applyNumberFormat="1" applyFont="1" applyFill="1" applyBorder="1" applyAlignment="1">
      <alignment/>
    </xf>
    <xf numFmtId="0" fontId="31" fillId="2" borderId="9" xfId="0" applyFont="1" applyFill="1" applyBorder="1" applyAlignment="1">
      <alignment/>
    </xf>
    <xf numFmtId="0" fontId="32" fillId="2" borderId="9" xfId="0" applyFont="1" applyFill="1" applyBorder="1" applyAlignment="1">
      <alignment vertical="top" wrapText="1"/>
    </xf>
    <xf numFmtId="0" fontId="4" fillId="2" borderId="20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left"/>
    </xf>
    <xf numFmtId="16" fontId="10" fillId="2" borderId="15" xfId="0" applyNumberFormat="1" applyFont="1" applyFill="1" applyBorder="1" applyAlignment="1">
      <alignment horizontal="center"/>
    </xf>
    <xf numFmtId="3" fontId="4" fillId="2" borderId="9" xfId="0" applyNumberFormat="1" applyFont="1" applyFill="1" applyBorder="1" applyAlignment="1">
      <alignment horizontal="center"/>
    </xf>
    <xf numFmtId="3" fontId="4" fillId="2" borderId="13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14" fontId="10" fillId="2" borderId="15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left"/>
    </xf>
    <xf numFmtId="14" fontId="2" fillId="2" borderId="20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left"/>
    </xf>
    <xf numFmtId="14" fontId="7" fillId="2" borderId="20" xfId="0" applyNumberFormat="1" applyFont="1" applyFill="1" applyBorder="1" applyAlignment="1">
      <alignment horizontal="center"/>
    </xf>
    <xf numFmtId="14" fontId="7" fillId="2" borderId="15" xfId="0" applyNumberFormat="1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14" fontId="10" fillId="2" borderId="4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/>
    </xf>
    <xf numFmtId="14" fontId="12" fillId="2" borderId="15" xfId="0" applyNumberFormat="1" applyFont="1" applyFill="1" applyBorder="1" applyAlignment="1">
      <alignment horizontal="center"/>
    </xf>
    <xf numFmtId="0" fontId="13" fillId="2" borderId="53" xfId="0" applyFont="1" applyFill="1" applyBorder="1" applyAlignment="1">
      <alignment horizontal="center"/>
    </xf>
    <xf numFmtId="0" fontId="6" fillId="2" borderId="60" xfId="0" applyFont="1" applyFill="1" applyBorder="1" applyAlignment="1">
      <alignment/>
    </xf>
    <xf numFmtId="0" fontId="6" fillId="2" borderId="50" xfId="0" applyFont="1" applyFill="1" applyBorder="1" applyAlignment="1">
      <alignment/>
    </xf>
    <xf numFmtId="0" fontId="6" fillId="2" borderId="25" xfId="0" applyFont="1" applyFill="1" applyBorder="1" applyAlignment="1">
      <alignment horizontal="center"/>
    </xf>
    <xf numFmtId="0" fontId="6" fillId="2" borderId="54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49" fontId="15" fillId="2" borderId="1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164" fontId="6" fillId="2" borderId="42" xfId="0" applyNumberFormat="1" applyFont="1" applyFill="1" applyBorder="1" applyAlignment="1">
      <alignment/>
    </xf>
    <xf numFmtId="0" fontId="15" fillId="2" borderId="22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164" fontId="4" fillId="2" borderId="30" xfId="0" applyNumberFormat="1" applyFont="1" applyFill="1" applyBorder="1" applyAlignment="1">
      <alignment horizontal="right"/>
    </xf>
    <xf numFmtId="49" fontId="12" fillId="2" borderId="1" xfId="0" applyNumberFormat="1" applyFont="1" applyFill="1" applyBorder="1" applyAlignment="1">
      <alignment horizontal="center"/>
    </xf>
    <xf numFmtId="49" fontId="12" fillId="2" borderId="2" xfId="0" applyNumberFormat="1" applyFont="1" applyFill="1" applyBorder="1" applyAlignment="1">
      <alignment horizontal="center"/>
    </xf>
    <xf numFmtId="49" fontId="41" fillId="2" borderId="43" xfId="0" applyNumberFormat="1" applyFont="1" applyFill="1" applyBorder="1" applyAlignment="1">
      <alignment horizontal="center"/>
    </xf>
    <xf numFmtId="0" fontId="6" fillId="2" borderId="25" xfId="0" applyFont="1" applyFill="1" applyBorder="1" applyAlignment="1">
      <alignment/>
    </xf>
    <xf numFmtId="49" fontId="6" fillId="2" borderId="50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/>
    </xf>
    <xf numFmtId="0" fontId="0" fillId="2" borderId="4" xfId="0" applyFont="1" applyFill="1" applyBorder="1" applyAlignment="1">
      <alignment/>
    </xf>
    <xf numFmtId="164" fontId="6" fillId="2" borderId="10" xfId="0" applyNumberFormat="1" applyFont="1" applyFill="1" applyBorder="1" applyAlignment="1">
      <alignment/>
    </xf>
    <xf numFmtId="0" fontId="4" fillId="0" borderId="7" xfId="0" applyFont="1" applyBorder="1" applyAlignment="1">
      <alignment/>
    </xf>
    <xf numFmtId="0" fontId="2" fillId="0" borderId="3" xfId="0" applyFont="1" applyFill="1" applyBorder="1" applyAlignment="1">
      <alignment/>
    </xf>
    <xf numFmtId="0" fontId="0" fillId="0" borderId="13" xfId="0" applyFont="1" applyBorder="1" applyAlignment="1">
      <alignment/>
    </xf>
    <xf numFmtId="0" fontId="34" fillId="0" borderId="13" xfId="0" applyFont="1" applyBorder="1" applyAlignment="1">
      <alignment horizontal="center"/>
    </xf>
    <xf numFmtId="164" fontId="20" fillId="0" borderId="2" xfId="0" applyNumberFormat="1" applyFont="1" applyBorder="1" applyAlignment="1">
      <alignment horizontal="center"/>
    </xf>
    <xf numFmtId="0" fontId="34" fillId="0" borderId="9" xfId="0" applyFont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182" fontId="15" fillId="2" borderId="20" xfId="0" applyNumberFormat="1" applyFont="1" applyFill="1" applyBorder="1" applyAlignment="1">
      <alignment horizontal="center"/>
    </xf>
    <xf numFmtId="175" fontId="15" fillId="2" borderId="15" xfId="0" applyNumberFormat="1" applyFont="1" applyFill="1" applyBorder="1" applyAlignment="1">
      <alignment horizontal="center"/>
    </xf>
    <xf numFmtId="175" fontId="15" fillId="2" borderId="1" xfId="0" applyNumberFormat="1" applyFont="1" applyFill="1" applyBorder="1" applyAlignment="1">
      <alignment horizontal="center"/>
    </xf>
    <xf numFmtId="175" fontId="15" fillId="2" borderId="2" xfId="0" applyNumberFormat="1" applyFont="1" applyFill="1" applyBorder="1" applyAlignment="1">
      <alignment horizontal="center"/>
    </xf>
    <xf numFmtId="14" fontId="11" fillId="2" borderId="15" xfId="0" applyNumberFormat="1" applyFont="1" applyFill="1" applyBorder="1" applyAlignment="1">
      <alignment horizontal="center"/>
    </xf>
    <xf numFmtId="0" fontId="1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8" fillId="2" borderId="0" xfId="0" applyFont="1" applyFill="1" applyBorder="1" applyAlignment="1">
      <alignment horizontal="right"/>
    </xf>
    <xf numFmtId="0" fontId="18" fillId="2" borderId="0" xfId="0" applyFont="1" applyFill="1" applyAlignment="1">
      <alignment horizontal="center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8" fillId="2" borderId="13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/>
    </xf>
    <xf numFmtId="0" fontId="2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4" sqref="A4:D4"/>
    </sheetView>
  </sheetViews>
  <sheetFormatPr defaultColWidth="9.00390625" defaultRowHeight="12.75"/>
  <cols>
    <col min="1" max="1" width="4.375" style="15" customWidth="1"/>
    <col min="2" max="2" width="52.125" style="0" customWidth="1"/>
    <col min="3" max="3" width="20.25390625" style="155" customWidth="1"/>
    <col min="4" max="4" width="9.125" style="109" hidden="1" customWidth="1"/>
    <col min="5" max="5" width="12.125" style="112" customWidth="1"/>
  </cols>
  <sheetData>
    <row r="1" spans="3:5" ht="13.5" customHeight="1">
      <c r="C1" s="714" t="s">
        <v>584</v>
      </c>
      <c r="D1" s="714"/>
      <c r="E1" s="714"/>
    </row>
    <row r="2" spans="2:6" ht="12.75">
      <c r="B2" s="10"/>
      <c r="C2" s="714" t="s">
        <v>293</v>
      </c>
      <c r="D2" s="714"/>
      <c r="E2" s="714"/>
      <c r="F2" s="145"/>
    </row>
    <row r="3" spans="2:7" ht="12.75">
      <c r="B3" s="10"/>
      <c r="C3" s="714" t="s">
        <v>583</v>
      </c>
      <c r="D3" s="714"/>
      <c r="E3" s="714"/>
      <c r="F3" s="10"/>
      <c r="G3" s="10"/>
    </row>
    <row r="4" spans="1:4" ht="15.75">
      <c r="A4" s="718" t="s">
        <v>308</v>
      </c>
      <c r="B4" s="719"/>
      <c r="C4" s="719"/>
      <c r="D4" s="719"/>
    </row>
    <row r="5" spans="2:4" ht="14.25">
      <c r="B5" s="715" t="s">
        <v>586</v>
      </c>
      <c r="C5" s="716"/>
      <c r="D5" s="716"/>
    </row>
    <row r="6" spans="2:5" ht="12.75">
      <c r="B6" s="717" t="s">
        <v>585</v>
      </c>
      <c r="C6" s="717"/>
      <c r="E6" s="156"/>
    </row>
    <row r="7" spans="3:7" ht="12.75">
      <c r="C7" s="72"/>
      <c r="E7" s="108" t="s">
        <v>164</v>
      </c>
      <c r="F7" s="123"/>
      <c r="G7" s="123"/>
    </row>
    <row r="8" spans="1:5" ht="15.75" customHeight="1">
      <c r="A8" s="36"/>
      <c r="B8" s="1" t="s">
        <v>0</v>
      </c>
      <c r="C8" s="29" t="s">
        <v>1</v>
      </c>
      <c r="D8" s="17" t="s">
        <v>2</v>
      </c>
      <c r="E8" s="111" t="s">
        <v>2</v>
      </c>
    </row>
    <row r="9" spans="1:5" ht="15.75" customHeight="1">
      <c r="A9" s="33"/>
      <c r="B9" s="3"/>
      <c r="C9" s="28" t="s">
        <v>3</v>
      </c>
      <c r="D9" s="16">
        <v>2011</v>
      </c>
      <c r="E9" s="103">
        <v>2014</v>
      </c>
    </row>
    <row r="10" spans="1:5" ht="15.75" customHeight="1">
      <c r="A10" s="37"/>
      <c r="B10" s="34" t="s">
        <v>161</v>
      </c>
      <c r="C10" s="12"/>
      <c r="D10" s="124">
        <f>D11+D19+D42+D56</f>
        <v>48924.1</v>
      </c>
      <c r="E10" s="117">
        <f>E11+E19+E24+E28+E42</f>
        <v>80000</v>
      </c>
    </row>
    <row r="11" spans="1:5" ht="15" customHeight="1">
      <c r="A11" s="30" t="s">
        <v>4</v>
      </c>
      <c r="B11" s="2" t="s">
        <v>5</v>
      </c>
      <c r="C11" s="157" t="s">
        <v>151</v>
      </c>
      <c r="D11" s="125">
        <v>38870.8</v>
      </c>
      <c r="E11" s="118">
        <f>SUM(E12:E17)</f>
        <v>75800</v>
      </c>
    </row>
    <row r="12" spans="1:5" ht="22.5" customHeight="1">
      <c r="A12" s="32" t="s">
        <v>6</v>
      </c>
      <c r="B12" s="50" t="s">
        <v>166</v>
      </c>
      <c r="C12" s="158" t="s">
        <v>254</v>
      </c>
      <c r="D12" s="126">
        <v>23555</v>
      </c>
      <c r="E12" s="119">
        <v>56000</v>
      </c>
    </row>
    <row r="13" spans="1:5" ht="15.75" customHeight="1">
      <c r="A13" s="37"/>
      <c r="B13" s="49" t="s">
        <v>167</v>
      </c>
      <c r="C13" s="159"/>
      <c r="D13" s="127"/>
      <c r="E13" s="103"/>
    </row>
    <row r="14" spans="1:5" ht="15.75" customHeight="1">
      <c r="A14" s="32" t="s">
        <v>8</v>
      </c>
      <c r="B14" s="50" t="s">
        <v>168</v>
      </c>
      <c r="C14" s="158" t="s">
        <v>255</v>
      </c>
      <c r="D14" s="128">
        <v>5689</v>
      </c>
      <c r="E14" s="119">
        <v>10100</v>
      </c>
    </row>
    <row r="15" spans="1:5" ht="15.75" customHeight="1">
      <c r="A15" s="37"/>
      <c r="B15" s="49" t="s">
        <v>169</v>
      </c>
      <c r="C15" s="159"/>
      <c r="D15" s="127"/>
      <c r="E15" s="114"/>
    </row>
    <row r="16" spans="1:5" ht="15.75" customHeight="1">
      <c r="A16" s="33"/>
      <c r="B16" s="51" t="s">
        <v>288</v>
      </c>
      <c r="C16" s="160"/>
      <c r="D16" s="129"/>
      <c r="E16" s="103"/>
    </row>
    <row r="17" spans="1:5" ht="15.75" customHeight="1">
      <c r="A17" s="30" t="s">
        <v>9</v>
      </c>
      <c r="B17" s="53" t="s">
        <v>574</v>
      </c>
      <c r="C17" s="7" t="s">
        <v>256</v>
      </c>
      <c r="D17" s="706">
        <v>9626.8</v>
      </c>
      <c r="E17" s="119">
        <v>9700</v>
      </c>
    </row>
    <row r="18" spans="1:5" ht="15.75" customHeight="1">
      <c r="A18" s="21"/>
      <c r="B18" s="703" t="s">
        <v>575</v>
      </c>
      <c r="C18" s="6"/>
      <c r="D18" s="704"/>
      <c r="E18" s="705"/>
    </row>
    <row r="19" spans="1:5" ht="15.75" customHeight="1">
      <c r="A19" s="25" t="s">
        <v>10</v>
      </c>
      <c r="B19" s="701" t="s">
        <v>11</v>
      </c>
      <c r="C19" s="702" t="s">
        <v>85</v>
      </c>
      <c r="D19" s="138">
        <f>D20</f>
        <v>1203.7</v>
      </c>
      <c r="E19" s="115">
        <f>E20</f>
        <v>1900</v>
      </c>
    </row>
    <row r="20" spans="1:5" ht="15.75" customHeight="1">
      <c r="A20" s="32" t="s">
        <v>49</v>
      </c>
      <c r="B20" s="50" t="s">
        <v>287</v>
      </c>
      <c r="C20" s="161" t="s">
        <v>86</v>
      </c>
      <c r="D20" s="128">
        <v>1203.7</v>
      </c>
      <c r="E20" s="113">
        <v>1900</v>
      </c>
    </row>
    <row r="21" spans="1:5" ht="15.75" customHeight="1">
      <c r="A21" s="37"/>
      <c r="B21" s="49" t="s">
        <v>286</v>
      </c>
      <c r="C21" s="162"/>
      <c r="D21" s="127"/>
      <c r="E21" s="114"/>
    </row>
    <row r="22" spans="1:5" ht="15.75" customHeight="1">
      <c r="A22" s="37"/>
      <c r="B22" s="49" t="s">
        <v>285</v>
      </c>
      <c r="C22" s="162"/>
      <c r="D22" s="127"/>
      <c r="E22" s="114"/>
    </row>
    <row r="23" spans="1:5" ht="15.75" customHeight="1">
      <c r="A23" s="37"/>
      <c r="B23" s="51" t="s">
        <v>170</v>
      </c>
      <c r="C23" s="163"/>
      <c r="D23" s="129"/>
      <c r="E23" s="114"/>
    </row>
    <row r="24" spans="1:5" ht="15.75" customHeight="1">
      <c r="A24" s="29" t="s">
        <v>12</v>
      </c>
      <c r="B24" s="52" t="s">
        <v>261</v>
      </c>
      <c r="C24" s="5" t="s">
        <v>66</v>
      </c>
      <c r="D24" s="132">
        <v>0</v>
      </c>
      <c r="E24" s="122">
        <f>E26</f>
        <v>0</v>
      </c>
    </row>
    <row r="25" spans="1:5" ht="15.75" customHeight="1">
      <c r="A25" s="22"/>
      <c r="B25" s="52" t="s">
        <v>262</v>
      </c>
      <c r="C25" s="5"/>
      <c r="D25" s="133"/>
      <c r="E25" s="103"/>
    </row>
    <row r="26" spans="1:5" ht="15.75" customHeight="1" hidden="1">
      <c r="A26" s="30" t="s">
        <v>57</v>
      </c>
      <c r="B26" s="53" t="s">
        <v>284</v>
      </c>
      <c r="C26" s="164" t="s">
        <v>67</v>
      </c>
      <c r="D26" s="130"/>
      <c r="E26" s="119">
        <v>0</v>
      </c>
    </row>
    <row r="27" spans="1:5" ht="15.75" customHeight="1" hidden="1">
      <c r="A27" s="22"/>
      <c r="B27" s="54" t="s">
        <v>283</v>
      </c>
      <c r="C27" s="165"/>
      <c r="D27" s="129"/>
      <c r="E27" s="103"/>
    </row>
    <row r="28" spans="1:5" ht="15.75" customHeight="1">
      <c r="A28" s="71" t="s">
        <v>13</v>
      </c>
      <c r="B28" s="211" t="s">
        <v>417</v>
      </c>
      <c r="C28" s="213" t="s">
        <v>415</v>
      </c>
      <c r="D28" s="214">
        <v>0</v>
      </c>
      <c r="E28" s="122">
        <f>E31+E36</f>
        <v>0</v>
      </c>
    </row>
    <row r="29" spans="1:5" ht="15.75" customHeight="1">
      <c r="A29" s="208"/>
      <c r="B29" s="212" t="s">
        <v>418</v>
      </c>
      <c r="C29" s="5"/>
      <c r="D29" s="209"/>
      <c r="E29" s="114"/>
    </row>
    <row r="30" spans="1:5" ht="15.75" customHeight="1">
      <c r="A30" s="38"/>
      <c r="B30" s="215" t="s">
        <v>416</v>
      </c>
      <c r="C30" s="6"/>
      <c r="D30" s="209"/>
      <c r="E30" s="103"/>
    </row>
    <row r="31" spans="1:5" ht="15.75" customHeight="1" hidden="1">
      <c r="A31" s="22" t="s">
        <v>14</v>
      </c>
      <c r="B31" s="60" t="s">
        <v>15</v>
      </c>
      <c r="C31" s="5" t="s">
        <v>264</v>
      </c>
      <c r="D31" s="134"/>
      <c r="E31" s="119">
        <v>0</v>
      </c>
    </row>
    <row r="32" spans="1:5" ht="15.75" customHeight="1" hidden="1">
      <c r="A32" s="22"/>
      <c r="B32" s="60" t="s">
        <v>171</v>
      </c>
      <c r="C32" s="5"/>
      <c r="D32" s="134"/>
      <c r="E32" s="114"/>
    </row>
    <row r="33" spans="1:5" ht="15.75" customHeight="1" hidden="1">
      <c r="A33" s="22"/>
      <c r="B33" s="60" t="s">
        <v>173</v>
      </c>
      <c r="C33" s="5"/>
      <c r="D33" s="134"/>
      <c r="E33" s="114"/>
    </row>
    <row r="34" spans="1:5" ht="15.75" customHeight="1" hidden="1">
      <c r="A34" s="22"/>
      <c r="B34" s="60" t="s">
        <v>174</v>
      </c>
      <c r="C34" s="5"/>
      <c r="D34" s="134"/>
      <c r="E34" s="114"/>
    </row>
    <row r="35" spans="1:5" ht="15.75" customHeight="1" hidden="1">
      <c r="A35" s="21"/>
      <c r="B35" s="210" t="s">
        <v>172</v>
      </c>
      <c r="C35" s="6"/>
      <c r="D35" s="135"/>
      <c r="E35" s="103"/>
    </row>
    <row r="36" spans="1:5" ht="15.75" customHeight="1" hidden="1">
      <c r="A36" s="30" t="s">
        <v>16</v>
      </c>
      <c r="B36" s="57" t="s">
        <v>175</v>
      </c>
      <c r="C36" s="7" t="s">
        <v>263</v>
      </c>
      <c r="D36" s="130"/>
      <c r="E36" s="119">
        <v>0</v>
      </c>
    </row>
    <row r="37" spans="1:5" ht="15.75" customHeight="1" hidden="1">
      <c r="A37" s="22"/>
      <c r="B37" s="57" t="s">
        <v>176</v>
      </c>
      <c r="C37" s="5"/>
      <c r="D37" s="127"/>
      <c r="E37" s="114"/>
    </row>
    <row r="38" spans="1:5" ht="15.75" customHeight="1" hidden="1">
      <c r="A38" s="22"/>
      <c r="B38" s="57" t="s">
        <v>177</v>
      </c>
      <c r="C38" s="5"/>
      <c r="D38" s="127"/>
      <c r="E38" s="114"/>
    </row>
    <row r="39" spans="1:5" ht="15.75" customHeight="1" hidden="1">
      <c r="A39" s="22"/>
      <c r="B39" s="66" t="s">
        <v>178</v>
      </c>
      <c r="C39" s="5"/>
      <c r="D39" s="127"/>
      <c r="E39" s="114"/>
    </row>
    <row r="40" spans="1:5" ht="15.75" customHeight="1" hidden="1">
      <c r="A40" s="22"/>
      <c r="B40" s="66" t="s">
        <v>179</v>
      </c>
      <c r="C40" s="5"/>
      <c r="D40" s="127"/>
      <c r="E40" s="114"/>
    </row>
    <row r="41" spans="1:5" ht="15.75" customHeight="1" hidden="1">
      <c r="A41" s="22"/>
      <c r="B41" s="66" t="s">
        <v>180</v>
      </c>
      <c r="C41" s="6"/>
      <c r="D41" s="129"/>
      <c r="E41" s="103"/>
    </row>
    <row r="42" spans="1:5" ht="15.75" customHeight="1">
      <c r="A42" s="12" t="s">
        <v>17</v>
      </c>
      <c r="B42" s="58" t="s">
        <v>18</v>
      </c>
      <c r="C42" s="6" t="s">
        <v>19</v>
      </c>
      <c r="D42" s="136">
        <f>SUM(D43:D51)</f>
        <v>1026</v>
      </c>
      <c r="E42" s="117">
        <f>E43+E47+E51</f>
        <v>2300</v>
      </c>
    </row>
    <row r="43" spans="1:5" ht="15.75" customHeight="1">
      <c r="A43" s="30" t="s">
        <v>20</v>
      </c>
      <c r="B43" s="59" t="s">
        <v>68</v>
      </c>
      <c r="C43" s="165" t="s">
        <v>21</v>
      </c>
      <c r="D43" s="127">
        <v>305.6</v>
      </c>
      <c r="E43" s="119">
        <v>125</v>
      </c>
    </row>
    <row r="44" spans="1:5" ht="15.75" customHeight="1">
      <c r="A44" s="22"/>
      <c r="B44" s="60" t="s">
        <v>181</v>
      </c>
      <c r="C44" s="165" t="s">
        <v>7</v>
      </c>
      <c r="D44" s="127"/>
      <c r="E44" s="114"/>
    </row>
    <row r="45" spans="1:5" ht="15.75" customHeight="1">
      <c r="A45" s="22"/>
      <c r="B45" s="60" t="s">
        <v>182</v>
      </c>
      <c r="C45" s="165"/>
      <c r="D45" s="127"/>
      <c r="E45" s="114"/>
    </row>
    <row r="46" spans="1:5" ht="15.75" customHeight="1">
      <c r="A46" s="22"/>
      <c r="B46" s="60" t="s">
        <v>183</v>
      </c>
      <c r="C46" s="165"/>
      <c r="D46" s="127"/>
      <c r="E46" s="103"/>
    </row>
    <row r="47" spans="1:5" ht="15.75" customHeight="1">
      <c r="A47" s="30" t="s">
        <v>22</v>
      </c>
      <c r="B47" s="120" t="s">
        <v>246</v>
      </c>
      <c r="C47" s="164" t="s">
        <v>69</v>
      </c>
      <c r="D47" s="130">
        <v>550.4</v>
      </c>
      <c r="E47" s="113">
        <v>1650</v>
      </c>
    </row>
    <row r="48" spans="1:5" ht="15.75" customHeight="1">
      <c r="A48" s="22"/>
      <c r="B48" s="57" t="s">
        <v>247</v>
      </c>
      <c r="C48" s="165"/>
      <c r="D48" s="127"/>
      <c r="E48" s="114"/>
    </row>
    <row r="49" spans="1:5" ht="15.75" customHeight="1">
      <c r="A49" s="22"/>
      <c r="B49" s="57" t="s">
        <v>192</v>
      </c>
      <c r="C49" s="165"/>
      <c r="D49" s="127"/>
      <c r="E49" s="114"/>
    </row>
    <row r="50" spans="1:5" ht="15.75" customHeight="1">
      <c r="A50" s="22"/>
      <c r="B50" s="57" t="s">
        <v>248</v>
      </c>
      <c r="C50" s="165"/>
      <c r="D50" s="127"/>
      <c r="E50" s="114"/>
    </row>
    <row r="51" spans="1:5" ht="15.75" customHeight="1">
      <c r="A51" s="30" t="s">
        <v>23</v>
      </c>
      <c r="B51" s="120" t="s">
        <v>249</v>
      </c>
      <c r="C51" s="164" t="s">
        <v>253</v>
      </c>
      <c r="D51" s="128">
        <v>170</v>
      </c>
      <c r="E51" s="119">
        <v>525</v>
      </c>
    </row>
    <row r="52" spans="1:5" ht="15.75" customHeight="1">
      <c r="A52" s="22"/>
      <c r="B52" s="57" t="s">
        <v>259</v>
      </c>
      <c r="C52" s="165" t="s">
        <v>7</v>
      </c>
      <c r="D52" s="127"/>
      <c r="E52" s="114"/>
    </row>
    <row r="53" spans="1:5" ht="15.75" customHeight="1">
      <c r="A53" s="22"/>
      <c r="B53" s="57" t="s">
        <v>260</v>
      </c>
      <c r="C53" s="165"/>
      <c r="D53" s="127"/>
      <c r="E53" s="114"/>
    </row>
    <row r="54" spans="1:5" ht="15.75" customHeight="1">
      <c r="A54" s="21"/>
      <c r="B54" s="121" t="s">
        <v>258</v>
      </c>
      <c r="C54" s="166"/>
      <c r="D54" s="129"/>
      <c r="E54" s="103"/>
    </row>
    <row r="55" spans="1:5" ht="15.75" customHeight="1">
      <c r="A55" s="40" t="s">
        <v>24</v>
      </c>
      <c r="B55" s="62" t="s">
        <v>25</v>
      </c>
      <c r="C55" s="167" t="s">
        <v>152</v>
      </c>
      <c r="D55" s="137">
        <f>SUM(D56:D60)</f>
        <v>17449.2</v>
      </c>
      <c r="E55" s="117">
        <f>E56+E60</f>
        <v>9460.2</v>
      </c>
    </row>
    <row r="56" spans="1:5" ht="15.75" customHeight="1">
      <c r="A56" s="41" t="s">
        <v>26</v>
      </c>
      <c r="B56" s="63" t="s">
        <v>184</v>
      </c>
      <c r="C56" s="164" t="s">
        <v>87</v>
      </c>
      <c r="D56" s="131">
        <v>7823.6</v>
      </c>
      <c r="E56" s="119">
        <v>0</v>
      </c>
    </row>
    <row r="57" spans="1:5" ht="15.75" customHeight="1">
      <c r="A57" s="42"/>
      <c r="B57" s="64" t="s">
        <v>185</v>
      </c>
      <c r="C57" s="165"/>
      <c r="D57" s="127"/>
      <c r="E57" s="114"/>
    </row>
    <row r="58" spans="1:5" ht="15.75" customHeight="1">
      <c r="A58" s="42"/>
      <c r="B58" s="64" t="s">
        <v>187</v>
      </c>
      <c r="C58" s="165"/>
      <c r="D58" s="127"/>
      <c r="E58" s="114"/>
    </row>
    <row r="59" spans="1:5" ht="15.75" customHeight="1">
      <c r="A59" s="43"/>
      <c r="B59" s="65" t="s">
        <v>186</v>
      </c>
      <c r="C59" s="166"/>
      <c r="D59" s="129"/>
      <c r="E59" s="103"/>
    </row>
    <row r="60" spans="1:5" ht="15.75" customHeight="1">
      <c r="A60" s="44" t="s">
        <v>27</v>
      </c>
      <c r="B60" s="63" t="s">
        <v>188</v>
      </c>
      <c r="C60" s="164" t="s">
        <v>273</v>
      </c>
      <c r="D60" s="131">
        <f>SUM(D62:D75)</f>
        <v>9625.6</v>
      </c>
      <c r="E60" s="111">
        <f>SUM(E62:E75)</f>
        <v>9460.2</v>
      </c>
    </row>
    <row r="61" spans="1:5" ht="15.75" customHeight="1">
      <c r="A61" s="44"/>
      <c r="B61" s="65" t="s">
        <v>189</v>
      </c>
      <c r="C61" s="166"/>
      <c r="D61" s="129"/>
      <c r="E61" s="103"/>
    </row>
    <row r="62" spans="1:5" ht="15.75" customHeight="1">
      <c r="A62" s="67" t="s">
        <v>28</v>
      </c>
      <c r="B62" s="55" t="s">
        <v>193</v>
      </c>
      <c r="C62" s="164" t="s">
        <v>204</v>
      </c>
      <c r="D62" s="130">
        <v>2435.8</v>
      </c>
      <c r="E62" s="113">
        <v>2272</v>
      </c>
    </row>
    <row r="63" spans="1:5" ht="15.75" customHeight="1">
      <c r="A63" s="68"/>
      <c r="B63" s="55" t="s">
        <v>250</v>
      </c>
      <c r="C63" s="165"/>
      <c r="D63" s="138"/>
      <c r="E63" s="114"/>
    </row>
    <row r="64" spans="1:5" ht="15.75" customHeight="1">
      <c r="A64" s="68"/>
      <c r="B64" s="55" t="s">
        <v>274</v>
      </c>
      <c r="C64" s="165"/>
      <c r="D64" s="138"/>
      <c r="E64" s="114"/>
    </row>
    <row r="65" spans="1:5" ht="15.75" customHeight="1">
      <c r="A65" s="68"/>
      <c r="B65" s="55" t="s">
        <v>275</v>
      </c>
      <c r="C65" s="165"/>
      <c r="D65" s="138"/>
      <c r="E65" s="114"/>
    </row>
    <row r="66" spans="1:5" ht="15.75" customHeight="1">
      <c r="A66" s="68"/>
      <c r="B66" s="55" t="s">
        <v>276</v>
      </c>
      <c r="C66" s="165"/>
      <c r="D66" s="138"/>
      <c r="E66" s="114"/>
    </row>
    <row r="67" spans="1:5" ht="15.75" customHeight="1">
      <c r="A67" s="45" t="s">
        <v>29</v>
      </c>
      <c r="B67" s="61" t="s">
        <v>191</v>
      </c>
      <c r="C67" s="168" t="s">
        <v>203</v>
      </c>
      <c r="D67" s="141">
        <v>63.6</v>
      </c>
      <c r="E67" s="146">
        <v>5.3</v>
      </c>
    </row>
    <row r="68" spans="1:5" ht="15.75" customHeight="1">
      <c r="A68" s="46"/>
      <c r="B68" s="55" t="s">
        <v>257</v>
      </c>
      <c r="C68" s="169"/>
      <c r="D68" s="139"/>
      <c r="E68" s="143"/>
    </row>
    <row r="69" spans="1:5" ht="15.75" customHeight="1">
      <c r="A69" s="46"/>
      <c r="B69" s="55" t="s">
        <v>277</v>
      </c>
      <c r="C69" s="169"/>
      <c r="D69" s="139"/>
      <c r="E69" s="143"/>
    </row>
    <row r="70" spans="1:5" ht="15.75" customHeight="1">
      <c r="A70" s="46"/>
      <c r="B70" s="55" t="s">
        <v>278</v>
      </c>
      <c r="C70" s="169"/>
      <c r="D70" s="139"/>
      <c r="E70" s="143"/>
    </row>
    <row r="71" spans="1:5" ht="15.75" customHeight="1">
      <c r="A71" s="47"/>
      <c r="B71" s="56" t="s">
        <v>279</v>
      </c>
      <c r="C71" s="170"/>
      <c r="D71" s="140"/>
      <c r="E71" s="144"/>
    </row>
    <row r="72" spans="1:5" ht="15.75" customHeight="1">
      <c r="A72" s="46" t="s">
        <v>31</v>
      </c>
      <c r="B72" s="55" t="s">
        <v>218</v>
      </c>
      <c r="C72" s="165" t="s">
        <v>30</v>
      </c>
      <c r="D72" s="139">
        <v>6007.8</v>
      </c>
      <c r="E72" s="114">
        <v>5914.8</v>
      </c>
    </row>
    <row r="73" spans="1:5" ht="15.75" customHeight="1">
      <c r="A73" s="46"/>
      <c r="B73" s="55" t="s">
        <v>219</v>
      </c>
      <c r="C73" s="165"/>
      <c r="D73" s="139"/>
      <c r="E73" s="114"/>
    </row>
    <row r="74" spans="1:5" ht="15.75" customHeight="1">
      <c r="A74" s="47"/>
      <c r="B74" s="56" t="s">
        <v>220</v>
      </c>
      <c r="C74" s="166"/>
      <c r="D74" s="140"/>
      <c r="E74" s="114"/>
    </row>
    <row r="75" spans="1:5" ht="15.75" customHeight="1">
      <c r="A75" s="45" t="s">
        <v>190</v>
      </c>
      <c r="B75" s="61" t="s">
        <v>191</v>
      </c>
      <c r="C75" s="164" t="s">
        <v>32</v>
      </c>
      <c r="D75" s="141">
        <v>1118.4</v>
      </c>
      <c r="E75" s="111">
        <v>1268.1</v>
      </c>
    </row>
    <row r="76" spans="1:5" ht="15.75" customHeight="1">
      <c r="A76" s="37"/>
      <c r="B76" s="55" t="s">
        <v>221</v>
      </c>
      <c r="C76" s="165"/>
      <c r="D76" s="139"/>
      <c r="E76" s="114"/>
    </row>
    <row r="77" spans="1:5" ht="15.75" customHeight="1">
      <c r="A77" s="33"/>
      <c r="B77" s="56" t="s">
        <v>222</v>
      </c>
      <c r="C77" s="166"/>
      <c r="D77" s="140"/>
      <c r="E77" s="103"/>
    </row>
    <row r="78" spans="1:5" ht="15.75" customHeight="1">
      <c r="A78" s="39">
        <v>74</v>
      </c>
      <c r="B78" s="62" t="s">
        <v>33</v>
      </c>
      <c r="C78" s="166"/>
      <c r="D78" s="142">
        <f>D10+D60</f>
        <v>58549.7</v>
      </c>
      <c r="E78" s="115">
        <f>E10+E60</f>
        <v>89460.2</v>
      </c>
    </row>
    <row r="79" spans="1:4" ht="14.25">
      <c r="A79" s="31"/>
      <c r="B79" s="4"/>
      <c r="C79" s="171"/>
      <c r="D79" s="110"/>
    </row>
    <row r="81" ht="14.25">
      <c r="B81" s="35" t="s">
        <v>165</v>
      </c>
    </row>
    <row r="82" spans="3:6" ht="14.25">
      <c r="C82" s="714" t="s">
        <v>156</v>
      </c>
      <c r="D82" s="714"/>
      <c r="E82" s="116"/>
      <c r="F82" s="69"/>
    </row>
  </sheetData>
  <mergeCells count="7">
    <mergeCell ref="C2:E2"/>
    <mergeCell ref="C1:E1"/>
    <mergeCell ref="C3:E3"/>
    <mergeCell ref="C82:D82"/>
    <mergeCell ref="B5:D5"/>
    <mergeCell ref="B6:C6"/>
    <mergeCell ref="A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355"/>
  <sheetViews>
    <sheetView tabSelected="1" zoomScale="115" zoomScaleNormal="115" workbookViewId="0" topLeftCell="A1">
      <selection activeCell="I13" sqref="I13"/>
    </sheetView>
  </sheetViews>
  <sheetFormatPr defaultColWidth="9.00390625" defaultRowHeight="12.75"/>
  <cols>
    <col min="1" max="1" width="5.375" style="0" customWidth="1"/>
    <col min="2" max="2" width="53.00390625" style="70" customWidth="1"/>
    <col min="3" max="3" width="5.75390625" style="0" customWidth="1"/>
    <col min="4" max="4" width="5.125" style="0" customWidth="1"/>
    <col min="5" max="5" width="8.625" style="0" customWidth="1"/>
    <col min="6" max="6" width="4.375" style="0" customWidth="1"/>
    <col min="7" max="7" width="3.875" style="0" hidden="1" customWidth="1"/>
    <col min="8" max="8" width="10.875" style="0" customWidth="1"/>
    <col min="9" max="9" width="9.25390625" style="0" customWidth="1"/>
    <col min="10" max="10" width="34.25390625" style="0" customWidth="1"/>
  </cols>
  <sheetData>
    <row r="1" spans="4:8" ht="14.25">
      <c r="D1" s="714" t="s">
        <v>587</v>
      </c>
      <c r="E1" s="723"/>
      <c r="F1" s="723"/>
      <c r="G1" s="723"/>
      <c r="H1" s="723"/>
    </row>
    <row r="2" spans="4:8" ht="14.25">
      <c r="D2" s="714" t="s">
        <v>293</v>
      </c>
      <c r="E2" s="723"/>
      <c r="F2" s="723"/>
      <c r="G2" s="723"/>
      <c r="H2" s="723"/>
    </row>
    <row r="3" spans="4:8" ht="14.25">
      <c r="D3" s="714" t="s">
        <v>583</v>
      </c>
      <c r="E3" s="723"/>
      <c r="F3" s="723"/>
      <c r="G3" s="723"/>
      <c r="H3" s="723"/>
    </row>
    <row r="4" spans="2:8" ht="15">
      <c r="B4" s="173"/>
      <c r="D4" s="726"/>
      <c r="E4" s="727"/>
      <c r="F4" s="727"/>
      <c r="G4" s="727"/>
      <c r="H4" s="727"/>
    </row>
    <row r="5" spans="1:8" ht="18" customHeight="1">
      <c r="A5" s="104"/>
      <c r="B5" s="366"/>
      <c r="C5" s="104"/>
      <c r="D5" s="720"/>
      <c r="E5" s="720"/>
      <c r="F5" s="720"/>
      <c r="G5" s="720"/>
      <c r="H5" s="720"/>
    </row>
    <row r="6" spans="1:8" ht="16.5" customHeight="1">
      <c r="A6" s="721" t="s">
        <v>412</v>
      </c>
      <c r="B6" s="721"/>
      <c r="C6" s="721"/>
      <c r="D6" s="721"/>
      <c r="E6" s="721"/>
      <c r="F6" s="721"/>
      <c r="G6" s="721"/>
      <c r="H6" s="721"/>
    </row>
    <row r="7" spans="1:8" ht="13.5" customHeight="1">
      <c r="A7" s="721" t="s">
        <v>413</v>
      </c>
      <c r="B7" s="721"/>
      <c r="C7" s="721"/>
      <c r="D7" s="721"/>
      <c r="E7" s="721"/>
      <c r="F7" s="721"/>
      <c r="G7" s="721"/>
      <c r="H7" s="721"/>
    </row>
    <row r="8" spans="1:8" ht="13.5" customHeight="1">
      <c r="A8" s="367"/>
      <c r="B8" s="721" t="s">
        <v>433</v>
      </c>
      <c r="C8" s="721"/>
      <c r="D8" s="721"/>
      <c r="E8" s="721"/>
      <c r="F8" s="721"/>
      <c r="G8" s="721"/>
      <c r="H8" s="368"/>
    </row>
    <row r="9" spans="1:8" ht="13.5" customHeight="1">
      <c r="A9" s="369"/>
      <c r="B9" s="724" t="s">
        <v>414</v>
      </c>
      <c r="C9" s="724"/>
      <c r="D9" s="724"/>
      <c r="E9" s="724"/>
      <c r="F9" s="725"/>
      <c r="G9" s="725"/>
      <c r="H9" s="370"/>
    </row>
    <row r="10" spans="1:8" ht="13.5" customHeight="1">
      <c r="A10" s="294" t="s">
        <v>34</v>
      </c>
      <c r="B10" s="199" t="s">
        <v>35</v>
      </c>
      <c r="C10" s="198" t="s">
        <v>36</v>
      </c>
      <c r="D10" s="226" t="s">
        <v>1</v>
      </c>
      <c r="E10" s="198" t="s">
        <v>37</v>
      </c>
      <c r="F10" s="198" t="s">
        <v>1</v>
      </c>
      <c r="G10" s="199" t="s">
        <v>38</v>
      </c>
      <c r="H10" s="198" t="s">
        <v>2</v>
      </c>
    </row>
    <row r="11" spans="1:8" ht="13.5" customHeight="1">
      <c r="A11" s="371" t="s">
        <v>39</v>
      </c>
      <c r="B11" s="372"/>
      <c r="C11" s="181" t="s">
        <v>40</v>
      </c>
      <c r="D11" s="373" t="s">
        <v>41</v>
      </c>
      <c r="E11" s="374" t="s">
        <v>3</v>
      </c>
      <c r="F11" s="374" t="s">
        <v>42</v>
      </c>
      <c r="G11" s="375"/>
      <c r="H11" s="374" t="s">
        <v>589</v>
      </c>
    </row>
    <row r="12" spans="1:8" ht="13.5" customHeight="1">
      <c r="A12" s="376"/>
      <c r="B12" s="377" t="s">
        <v>552</v>
      </c>
      <c r="C12" s="196"/>
      <c r="D12" s="105"/>
      <c r="E12" s="105"/>
      <c r="F12" s="105"/>
      <c r="G12" s="105"/>
      <c r="H12" s="378">
        <f>H13+H83+H90+H95+H99</f>
        <v>23182.299999999996</v>
      </c>
    </row>
    <row r="13" spans="1:9" ht="13.5" customHeight="1" thickBot="1">
      <c r="A13" s="294"/>
      <c r="B13" s="379" t="s">
        <v>157</v>
      </c>
      <c r="C13" s="178"/>
      <c r="D13" s="226"/>
      <c r="E13" s="201"/>
      <c r="F13" s="198"/>
      <c r="G13" s="201"/>
      <c r="H13" s="380">
        <f>H14+H57-H83</f>
        <v>14234.9</v>
      </c>
      <c r="I13" s="300"/>
    </row>
    <row r="14" spans="1:8" ht="13.5" customHeight="1">
      <c r="A14" s="381"/>
      <c r="B14" s="382" t="s">
        <v>319</v>
      </c>
      <c r="C14" s="270">
        <v>887</v>
      </c>
      <c r="D14" s="383"/>
      <c r="E14" s="384"/>
      <c r="F14" s="383"/>
      <c r="G14" s="384"/>
      <c r="H14" s="362">
        <f>H16+H24</f>
        <v>4812.5</v>
      </c>
    </row>
    <row r="15" spans="1:8" ht="13.5" customHeight="1">
      <c r="A15" s="385"/>
      <c r="B15" s="386" t="s">
        <v>320</v>
      </c>
      <c r="C15" s="387"/>
      <c r="D15" s="374"/>
      <c r="E15" s="388"/>
      <c r="F15" s="374"/>
      <c r="G15" s="388"/>
      <c r="H15" s="363"/>
    </row>
    <row r="16" spans="1:8" ht="13.5" customHeight="1">
      <c r="A16" s="389" t="s">
        <v>4</v>
      </c>
      <c r="B16" s="379" t="s">
        <v>72</v>
      </c>
      <c r="C16" s="390">
        <v>887</v>
      </c>
      <c r="D16" s="179" t="s">
        <v>43</v>
      </c>
      <c r="E16" s="180"/>
      <c r="F16" s="179"/>
      <c r="G16" s="391"/>
      <c r="H16" s="364">
        <f>H19</f>
        <v>1059.8</v>
      </c>
    </row>
    <row r="17" spans="1:8" ht="13.5" customHeight="1">
      <c r="A17" s="392"/>
      <c r="B17" s="393" t="s">
        <v>321</v>
      </c>
      <c r="C17" s="394"/>
      <c r="D17" s="182"/>
      <c r="E17" s="183"/>
      <c r="F17" s="182"/>
      <c r="G17" s="395"/>
      <c r="H17" s="326"/>
    </row>
    <row r="18" spans="1:8" ht="13.5" customHeight="1" thickBot="1">
      <c r="A18" s="396"/>
      <c r="B18" s="397" t="s">
        <v>322</v>
      </c>
      <c r="C18" s="398"/>
      <c r="D18" s="399"/>
      <c r="E18" s="400"/>
      <c r="F18" s="399"/>
      <c r="G18" s="401"/>
      <c r="H18" s="365"/>
    </row>
    <row r="19" spans="1:8" ht="13.5" customHeight="1">
      <c r="A19" s="402" t="s">
        <v>6</v>
      </c>
      <c r="B19" s="403" t="s">
        <v>118</v>
      </c>
      <c r="C19" s="234">
        <v>887</v>
      </c>
      <c r="D19" s="404" t="s">
        <v>43</v>
      </c>
      <c r="E19" s="405" t="s">
        <v>44</v>
      </c>
      <c r="F19" s="406"/>
      <c r="G19" s="407"/>
      <c r="H19" s="359">
        <f>SUM(H22:H23)</f>
        <v>1059.8</v>
      </c>
    </row>
    <row r="20" spans="1:8" ht="13.5" customHeight="1">
      <c r="A20" s="408" t="s">
        <v>73</v>
      </c>
      <c r="B20" s="200" t="s">
        <v>541</v>
      </c>
      <c r="C20" s="178">
        <v>887</v>
      </c>
      <c r="D20" s="250" t="s">
        <v>43</v>
      </c>
      <c r="E20" s="197" t="s">
        <v>44</v>
      </c>
      <c r="F20" s="250" t="s">
        <v>434</v>
      </c>
      <c r="G20" s="409"/>
      <c r="H20" s="350"/>
    </row>
    <row r="21" spans="1:8" ht="13.5" customHeight="1">
      <c r="A21" s="410"/>
      <c r="B21" s="372" t="s">
        <v>542</v>
      </c>
      <c r="C21" s="185"/>
      <c r="D21" s="411"/>
      <c r="E21" s="190"/>
      <c r="F21" s="411"/>
      <c r="G21" s="227"/>
      <c r="H21" s="327"/>
    </row>
    <row r="22" spans="1:8" ht="13.5" customHeight="1" hidden="1">
      <c r="A22" s="412" t="s">
        <v>74</v>
      </c>
      <c r="B22" s="196" t="s">
        <v>131</v>
      </c>
      <c r="C22" s="218">
        <v>887</v>
      </c>
      <c r="D22" s="193" t="s">
        <v>43</v>
      </c>
      <c r="E22" s="413" t="s">
        <v>44</v>
      </c>
      <c r="F22" s="193" t="s">
        <v>434</v>
      </c>
      <c r="G22" s="413" t="s">
        <v>45</v>
      </c>
      <c r="H22" s="337">
        <v>845.3</v>
      </c>
    </row>
    <row r="23" spans="1:8" ht="13.5" customHeight="1" hidden="1">
      <c r="A23" s="385" t="s">
        <v>75</v>
      </c>
      <c r="B23" s="196" t="s">
        <v>129</v>
      </c>
      <c r="C23" s="387">
        <v>887</v>
      </c>
      <c r="D23" s="414" t="s">
        <v>43</v>
      </c>
      <c r="E23" s="250" t="s">
        <v>44</v>
      </c>
      <c r="F23" s="414" t="s">
        <v>434</v>
      </c>
      <c r="G23" s="411" t="s">
        <v>46</v>
      </c>
      <c r="H23" s="337">
        <v>214.5</v>
      </c>
    </row>
    <row r="24" spans="1:8" ht="13.5" customHeight="1">
      <c r="A24" s="415" t="s">
        <v>10</v>
      </c>
      <c r="B24" s="390" t="s">
        <v>76</v>
      </c>
      <c r="C24" s="416">
        <v>887</v>
      </c>
      <c r="D24" s="409" t="s">
        <v>47</v>
      </c>
      <c r="E24" s="179"/>
      <c r="F24" s="409"/>
      <c r="G24" s="179"/>
      <c r="H24" s="354">
        <f>H28+H42</f>
        <v>3752.7</v>
      </c>
    </row>
    <row r="25" spans="1:8" ht="13.5" customHeight="1">
      <c r="A25" s="237"/>
      <c r="B25" s="394" t="s">
        <v>77</v>
      </c>
      <c r="C25" s="149"/>
      <c r="D25" s="417"/>
      <c r="E25" s="182"/>
      <c r="F25" s="417"/>
      <c r="G25" s="182"/>
      <c r="H25" s="326"/>
    </row>
    <row r="26" spans="1:8" ht="13.5" customHeight="1">
      <c r="A26" s="237"/>
      <c r="B26" s="394" t="s">
        <v>78</v>
      </c>
      <c r="C26" s="149"/>
      <c r="D26" s="417"/>
      <c r="E26" s="182"/>
      <c r="F26" s="417"/>
      <c r="G26" s="182"/>
      <c r="H26" s="326"/>
    </row>
    <row r="27" spans="1:8" ht="13.5" customHeight="1">
      <c r="A27" s="238"/>
      <c r="B27" s="301" t="s">
        <v>79</v>
      </c>
      <c r="C27" s="184"/>
      <c r="D27" s="227"/>
      <c r="E27" s="186"/>
      <c r="F27" s="227"/>
      <c r="G27" s="186"/>
      <c r="H27" s="327"/>
    </row>
    <row r="28" spans="1:8" ht="13.5" customHeight="1">
      <c r="A28" s="418" t="s">
        <v>50</v>
      </c>
      <c r="B28" s="379" t="s">
        <v>380</v>
      </c>
      <c r="C28" s="390">
        <v>887</v>
      </c>
      <c r="D28" s="179" t="s">
        <v>47</v>
      </c>
      <c r="E28" s="419" t="s">
        <v>323</v>
      </c>
      <c r="F28" s="201"/>
      <c r="G28" s="199"/>
      <c r="H28" s="360">
        <f>H32+H36</f>
        <v>1120.8999999999999</v>
      </c>
    </row>
    <row r="29" spans="1:8" ht="13.5" customHeight="1">
      <c r="A29" s="420"/>
      <c r="B29" s="421" t="s">
        <v>381</v>
      </c>
      <c r="C29" s="301"/>
      <c r="D29" s="186"/>
      <c r="E29" s="187"/>
      <c r="F29" s="176"/>
      <c r="G29" s="177"/>
      <c r="H29" s="326"/>
    </row>
    <row r="30" spans="1:8" ht="13.5" customHeight="1">
      <c r="A30" s="422" t="s">
        <v>83</v>
      </c>
      <c r="B30" s="393" t="s">
        <v>428</v>
      </c>
      <c r="C30" s="394">
        <v>887</v>
      </c>
      <c r="D30" s="182" t="s">
        <v>47</v>
      </c>
      <c r="E30" s="183" t="s">
        <v>205</v>
      </c>
      <c r="F30" s="388"/>
      <c r="G30" s="375"/>
      <c r="H30" s="313">
        <f>H32</f>
        <v>900.0999999999999</v>
      </c>
    </row>
    <row r="31" spans="1:8" ht="13.5" customHeight="1">
      <c r="A31" s="422"/>
      <c r="B31" s="393" t="s">
        <v>429</v>
      </c>
      <c r="C31" s="394"/>
      <c r="D31" s="182"/>
      <c r="E31" s="183"/>
      <c r="F31" s="388"/>
      <c r="G31" s="375"/>
      <c r="H31" s="327"/>
    </row>
    <row r="32" spans="1:8" ht="13.5" customHeight="1">
      <c r="A32" s="423" t="s">
        <v>121</v>
      </c>
      <c r="B32" s="200" t="s">
        <v>541</v>
      </c>
      <c r="C32" s="178">
        <v>887</v>
      </c>
      <c r="D32" s="250" t="s">
        <v>47</v>
      </c>
      <c r="E32" s="419" t="s">
        <v>205</v>
      </c>
      <c r="F32" s="201">
        <v>121</v>
      </c>
      <c r="G32" s="198"/>
      <c r="H32" s="313">
        <f>SUM(H34:H35)</f>
        <v>900.0999999999999</v>
      </c>
    </row>
    <row r="33" spans="1:8" ht="13.5" customHeight="1">
      <c r="A33" s="424"/>
      <c r="B33" s="372" t="s">
        <v>542</v>
      </c>
      <c r="C33" s="185"/>
      <c r="D33" s="411"/>
      <c r="E33" s="425"/>
      <c r="F33" s="388"/>
      <c r="G33" s="191"/>
      <c r="H33" s="329"/>
    </row>
    <row r="34" spans="1:8" ht="13.5" customHeight="1" hidden="1">
      <c r="A34" s="426" t="s">
        <v>149</v>
      </c>
      <c r="B34" s="196" t="s">
        <v>80</v>
      </c>
      <c r="C34" s="196">
        <v>887</v>
      </c>
      <c r="D34" s="193" t="s">
        <v>47</v>
      </c>
      <c r="E34" s="427" t="s">
        <v>205</v>
      </c>
      <c r="F34" s="193" t="s">
        <v>434</v>
      </c>
      <c r="G34" s="428" t="s">
        <v>45</v>
      </c>
      <c r="H34" s="337">
        <v>700.4</v>
      </c>
    </row>
    <row r="35" spans="1:8" ht="13.5" customHeight="1" hidden="1">
      <c r="A35" s="429" t="s">
        <v>150</v>
      </c>
      <c r="B35" s="196" t="s">
        <v>129</v>
      </c>
      <c r="C35" s="196">
        <v>887</v>
      </c>
      <c r="D35" s="193" t="s">
        <v>47</v>
      </c>
      <c r="E35" s="419" t="s">
        <v>205</v>
      </c>
      <c r="F35" s="193" t="s">
        <v>434</v>
      </c>
      <c r="G35" s="428" t="s">
        <v>46</v>
      </c>
      <c r="H35" s="337">
        <v>199.7</v>
      </c>
    </row>
    <row r="36" spans="1:8" ht="13.5" customHeight="1">
      <c r="A36" s="430" t="s">
        <v>430</v>
      </c>
      <c r="B36" s="178" t="s">
        <v>543</v>
      </c>
      <c r="C36" s="178">
        <v>887</v>
      </c>
      <c r="D36" s="250" t="s">
        <v>47</v>
      </c>
      <c r="E36" s="419" t="s">
        <v>206</v>
      </c>
      <c r="F36" s="431"/>
      <c r="G36" s="432"/>
      <c r="H36" s="361">
        <f>H38</f>
        <v>220.8</v>
      </c>
    </row>
    <row r="37" spans="1:8" ht="13.5" customHeight="1">
      <c r="A37" s="433"/>
      <c r="B37" s="185" t="s">
        <v>544</v>
      </c>
      <c r="C37" s="185"/>
      <c r="D37" s="249"/>
      <c r="E37" s="434"/>
      <c r="F37" s="435"/>
      <c r="G37" s="436"/>
      <c r="H37" s="327"/>
    </row>
    <row r="38" spans="1:8" ht="13.5" customHeight="1">
      <c r="A38" s="437" t="s">
        <v>431</v>
      </c>
      <c r="B38" s="372" t="s">
        <v>537</v>
      </c>
      <c r="C38" s="178">
        <v>887</v>
      </c>
      <c r="D38" s="250" t="s">
        <v>47</v>
      </c>
      <c r="E38" s="419" t="s">
        <v>206</v>
      </c>
      <c r="F38" s="438">
        <v>123</v>
      </c>
      <c r="G38" s="439"/>
      <c r="H38" s="350">
        <v>220.8</v>
      </c>
    </row>
    <row r="39" spans="1:8" ht="13.5" customHeight="1">
      <c r="A39" s="440"/>
      <c r="B39" s="372" t="s">
        <v>538</v>
      </c>
      <c r="C39" s="181"/>
      <c r="D39" s="411"/>
      <c r="E39" s="434"/>
      <c r="F39" s="438"/>
      <c r="G39" s="434"/>
      <c r="H39" s="326"/>
    </row>
    <row r="40" spans="1:8" ht="13.5" customHeight="1">
      <c r="A40" s="440"/>
      <c r="B40" s="372" t="s">
        <v>539</v>
      </c>
      <c r="C40" s="181"/>
      <c r="D40" s="411"/>
      <c r="E40" s="434"/>
      <c r="F40" s="438"/>
      <c r="G40" s="434"/>
      <c r="H40" s="326"/>
    </row>
    <row r="41" spans="1:8" ht="13.5" customHeight="1" thickBot="1">
      <c r="A41" s="440"/>
      <c r="B41" s="372" t="s">
        <v>540</v>
      </c>
      <c r="C41" s="181"/>
      <c r="D41" s="411"/>
      <c r="E41" s="434"/>
      <c r="F41" s="438"/>
      <c r="G41" s="434"/>
      <c r="H41" s="326"/>
    </row>
    <row r="42" spans="1:8" ht="13.5" customHeight="1">
      <c r="A42" s="441" t="s">
        <v>296</v>
      </c>
      <c r="B42" s="270" t="s">
        <v>432</v>
      </c>
      <c r="C42" s="442">
        <v>887</v>
      </c>
      <c r="D42" s="235" t="s">
        <v>47</v>
      </c>
      <c r="E42" s="383" t="s">
        <v>120</v>
      </c>
      <c r="F42" s="235"/>
      <c r="G42" s="443"/>
      <c r="H42" s="339">
        <f>H44+H48+H52</f>
        <v>2631.8</v>
      </c>
    </row>
    <row r="43" spans="1:8" ht="13.5" customHeight="1">
      <c r="A43" s="444"/>
      <c r="B43" s="184" t="s">
        <v>88</v>
      </c>
      <c r="C43" s="301"/>
      <c r="D43" s="186"/>
      <c r="E43" s="445"/>
      <c r="F43" s="186"/>
      <c r="G43" s="227"/>
      <c r="H43" s="343"/>
    </row>
    <row r="44" spans="1:8" ht="13.5" customHeight="1">
      <c r="A44" s="446" t="s">
        <v>82</v>
      </c>
      <c r="B44" s="200" t="s">
        <v>541</v>
      </c>
      <c r="C44" s="178">
        <v>887</v>
      </c>
      <c r="D44" s="250" t="s">
        <v>47</v>
      </c>
      <c r="E44" s="198" t="s">
        <v>120</v>
      </c>
      <c r="F44" s="250" t="s">
        <v>434</v>
      </c>
      <c r="G44" s="197"/>
      <c r="H44" s="324">
        <f>SUM(H45:H47)</f>
        <v>2594.8</v>
      </c>
    </row>
    <row r="45" spans="1:8" ht="13.5" customHeight="1">
      <c r="A45" s="429"/>
      <c r="B45" s="372" t="s">
        <v>542</v>
      </c>
      <c r="C45" s="185"/>
      <c r="D45" s="249"/>
      <c r="E45" s="191"/>
      <c r="F45" s="249"/>
      <c r="G45" s="190"/>
      <c r="H45" s="329"/>
    </row>
    <row r="46" spans="1:8" ht="13.5" customHeight="1" hidden="1">
      <c r="A46" s="426"/>
      <c r="B46" s="196" t="s">
        <v>80</v>
      </c>
      <c r="C46" s="185">
        <v>887</v>
      </c>
      <c r="D46" s="249" t="s">
        <v>47</v>
      </c>
      <c r="E46" s="191" t="s">
        <v>120</v>
      </c>
      <c r="F46" s="249" t="s">
        <v>434</v>
      </c>
      <c r="G46" s="190" t="s">
        <v>45</v>
      </c>
      <c r="H46" s="337">
        <v>1674.9</v>
      </c>
    </row>
    <row r="47" spans="1:8" ht="13.5" customHeight="1" hidden="1">
      <c r="A47" s="426"/>
      <c r="B47" s="196" t="s">
        <v>129</v>
      </c>
      <c r="C47" s="196"/>
      <c r="D47" s="193"/>
      <c r="E47" s="105"/>
      <c r="F47" s="193"/>
      <c r="G47" s="193"/>
      <c r="H47" s="337">
        <v>919.9</v>
      </c>
    </row>
    <row r="48" spans="1:8" ht="13.5" customHeight="1">
      <c r="A48" s="447" t="s">
        <v>382</v>
      </c>
      <c r="B48" s="448" t="s">
        <v>545</v>
      </c>
      <c r="C48" s="178">
        <v>887</v>
      </c>
      <c r="D48" s="250" t="s">
        <v>47</v>
      </c>
      <c r="E48" s="198" t="s">
        <v>120</v>
      </c>
      <c r="F48" s="431">
        <v>244</v>
      </c>
      <c r="G48" s="439"/>
      <c r="H48" s="361">
        <f>H50</f>
        <v>36</v>
      </c>
    </row>
    <row r="49" spans="1:8" ht="13.5" customHeight="1">
      <c r="A49" s="449"/>
      <c r="B49" s="185" t="s">
        <v>547</v>
      </c>
      <c r="C49" s="185"/>
      <c r="D49" s="249"/>
      <c r="E49" s="191"/>
      <c r="F49" s="435"/>
      <c r="G49" s="450"/>
      <c r="H49" s="329"/>
    </row>
    <row r="50" spans="1:8" ht="13.5" customHeight="1" hidden="1">
      <c r="A50" s="451" t="s">
        <v>571</v>
      </c>
      <c r="B50" s="196" t="s">
        <v>130</v>
      </c>
      <c r="C50" s="178">
        <v>887</v>
      </c>
      <c r="D50" s="250" t="s">
        <v>47</v>
      </c>
      <c r="E50" s="198" t="s">
        <v>120</v>
      </c>
      <c r="F50" s="431">
        <v>244</v>
      </c>
      <c r="G50" s="452">
        <v>222</v>
      </c>
      <c r="H50" s="337">
        <v>36</v>
      </c>
    </row>
    <row r="51" spans="1:8" ht="13.5" customHeight="1" thickBot="1">
      <c r="A51" s="453" t="s">
        <v>527</v>
      </c>
      <c r="B51" s="454" t="s">
        <v>334</v>
      </c>
      <c r="C51" s="455">
        <v>887</v>
      </c>
      <c r="D51" s="456" t="s">
        <v>47</v>
      </c>
      <c r="E51" s="247" t="s">
        <v>120</v>
      </c>
      <c r="F51" s="457">
        <v>850</v>
      </c>
      <c r="G51" s="458">
        <v>290</v>
      </c>
      <c r="H51" s="314">
        <f>H52</f>
        <v>1</v>
      </c>
    </row>
    <row r="52" spans="1:8" ht="13.5" customHeight="1" hidden="1" thickBot="1">
      <c r="A52" s="453" t="s">
        <v>528</v>
      </c>
      <c r="B52" s="454" t="s">
        <v>435</v>
      </c>
      <c r="C52" s="455">
        <v>887</v>
      </c>
      <c r="D52" s="456" t="s">
        <v>47</v>
      </c>
      <c r="E52" s="247" t="s">
        <v>120</v>
      </c>
      <c r="F52" s="457">
        <v>852</v>
      </c>
      <c r="G52" s="458">
        <v>290</v>
      </c>
      <c r="H52" s="314">
        <v>1</v>
      </c>
    </row>
    <row r="53" spans="1:8" ht="13.5" customHeight="1" hidden="1">
      <c r="A53" s="459" t="s">
        <v>529</v>
      </c>
      <c r="B53" s="358" t="s">
        <v>466</v>
      </c>
      <c r="C53" s="387">
        <v>887</v>
      </c>
      <c r="D53" s="414" t="s">
        <v>47</v>
      </c>
      <c r="E53" s="374" t="s">
        <v>120</v>
      </c>
      <c r="F53" s="438">
        <v>852</v>
      </c>
      <c r="G53" s="460">
        <v>290</v>
      </c>
      <c r="H53" s="310">
        <v>1</v>
      </c>
    </row>
    <row r="54" spans="1:8" ht="13.5" customHeight="1">
      <c r="A54" s="461"/>
      <c r="B54" s="462" t="s">
        <v>226</v>
      </c>
      <c r="C54" s="442">
        <v>973</v>
      </c>
      <c r="D54" s="407"/>
      <c r="E54" s="463"/>
      <c r="F54" s="464"/>
      <c r="G54" s="465"/>
      <c r="H54" s="311">
        <f>H57+H90+H95+H99+H123+H134+H141+H212+H271+H301+H308+H332+H345</f>
        <v>85647.7</v>
      </c>
    </row>
    <row r="55" spans="1:8" ht="13.5" customHeight="1">
      <c r="A55" s="237"/>
      <c r="B55" s="466" t="s">
        <v>227</v>
      </c>
      <c r="C55" s="181"/>
      <c r="D55" s="411"/>
      <c r="E55" s="434"/>
      <c r="F55" s="438"/>
      <c r="G55" s="460"/>
      <c r="H55" s="326"/>
    </row>
    <row r="56" spans="1:8" ht="13.5" customHeight="1">
      <c r="A56" s="238"/>
      <c r="B56" s="467" t="s">
        <v>324</v>
      </c>
      <c r="C56" s="181"/>
      <c r="D56" s="249"/>
      <c r="E56" s="450"/>
      <c r="F56" s="435"/>
      <c r="G56" s="436"/>
      <c r="H56" s="327"/>
    </row>
    <row r="57" spans="1:8" ht="13.5" customHeight="1">
      <c r="A57" s="415" t="s">
        <v>12</v>
      </c>
      <c r="B57" s="379" t="s">
        <v>409</v>
      </c>
      <c r="C57" s="468" t="s">
        <v>105</v>
      </c>
      <c r="D57" s="179" t="s">
        <v>48</v>
      </c>
      <c r="E57" s="439"/>
      <c r="F57" s="431"/>
      <c r="G57" s="432"/>
      <c r="H57" s="354">
        <f>H61+H66+H83</f>
        <v>9427.699999999999</v>
      </c>
    </row>
    <row r="58" spans="1:8" ht="13.5" customHeight="1">
      <c r="A58" s="237"/>
      <c r="B58" s="393" t="s">
        <v>410</v>
      </c>
      <c r="C58" s="181"/>
      <c r="D58" s="411"/>
      <c r="E58" s="434"/>
      <c r="F58" s="438"/>
      <c r="G58" s="460"/>
      <c r="H58" s="326"/>
    </row>
    <row r="59" spans="1:8" ht="13.5" customHeight="1">
      <c r="A59" s="237"/>
      <c r="B59" s="393" t="s">
        <v>411</v>
      </c>
      <c r="C59" s="181"/>
      <c r="D59" s="411"/>
      <c r="E59" s="434"/>
      <c r="F59" s="438"/>
      <c r="G59" s="460"/>
      <c r="H59" s="326"/>
    </row>
    <row r="60" spans="1:8" ht="13.5" customHeight="1">
      <c r="A60" s="238"/>
      <c r="B60" s="421" t="s">
        <v>325</v>
      </c>
      <c r="C60" s="181"/>
      <c r="D60" s="249"/>
      <c r="E60" s="450"/>
      <c r="F60" s="435"/>
      <c r="G60" s="436"/>
      <c r="H60" s="327"/>
    </row>
    <row r="61" spans="1:8" ht="13.5" customHeight="1">
      <c r="A61" s="469" t="s">
        <v>57</v>
      </c>
      <c r="B61" s="393" t="s">
        <v>71</v>
      </c>
      <c r="C61" s="107">
        <v>973</v>
      </c>
      <c r="D61" s="470" t="s">
        <v>48</v>
      </c>
      <c r="E61" s="471" t="s">
        <v>53</v>
      </c>
      <c r="F61" s="471"/>
      <c r="G61" s="395"/>
      <c r="H61" s="355">
        <f>H62</f>
        <v>1059.8</v>
      </c>
    </row>
    <row r="62" spans="1:8" ht="13.5" customHeight="1">
      <c r="A62" s="423" t="s">
        <v>122</v>
      </c>
      <c r="B62" s="200" t="s">
        <v>541</v>
      </c>
      <c r="C62" s="178">
        <v>973</v>
      </c>
      <c r="D62" s="250" t="s">
        <v>48</v>
      </c>
      <c r="E62" s="439" t="s">
        <v>53</v>
      </c>
      <c r="F62" s="431">
        <v>121</v>
      </c>
      <c r="G62" s="197"/>
      <c r="H62" s="350">
        <f>SUM(H64:H65)</f>
        <v>1059.8</v>
      </c>
    </row>
    <row r="63" spans="1:8" ht="13.5" customHeight="1">
      <c r="A63" s="472"/>
      <c r="B63" s="224" t="s">
        <v>542</v>
      </c>
      <c r="C63" s="185"/>
      <c r="D63" s="249"/>
      <c r="E63" s="450"/>
      <c r="F63" s="435"/>
      <c r="G63" s="190"/>
      <c r="H63" s="327"/>
    </row>
    <row r="64" spans="1:8" ht="13.5" customHeight="1" hidden="1">
      <c r="A64" s="473" t="s">
        <v>123</v>
      </c>
      <c r="B64" s="185" t="s">
        <v>80</v>
      </c>
      <c r="C64" s="185">
        <v>973</v>
      </c>
      <c r="D64" s="190" t="s">
        <v>48</v>
      </c>
      <c r="E64" s="450" t="s">
        <v>53</v>
      </c>
      <c r="F64" s="450">
        <v>121</v>
      </c>
      <c r="G64" s="450">
        <v>211</v>
      </c>
      <c r="H64" s="329">
        <v>845.3</v>
      </c>
    </row>
    <row r="65" spans="1:8" ht="13.5" customHeight="1" hidden="1">
      <c r="A65" s="474" t="s">
        <v>124</v>
      </c>
      <c r="B65" s="196" t="s">
        <v>129</v>
      </c>
      <c r="C65" s="282">
        <v>973</v>
      </c>
      <c r="D65" s="193" t="s">
        <v>48</v>
      </c>
      <c r="E65" s="452" t="s">
        <v>53</v>
      </c>
      <c r="F65" s="452">
        <v>121</v>
      </c>
      <c r="G65" s="475">
        <v>213</v>
      </c>
      <c r="H65" s="337">
        <v>214.5</v>
      </c>
    </row>
    <row r="66" spans="1:8" ht="13.5" customHeight="1">
      <c r="A66" s="415" t="s">
        <v>125</v>
      </c>
      <c r="B66" s="390" t="s">
        <v>81</v>
      </c>
      <c r="C66" s="416">
        <v>973</v>
      </c>
      <c r="D66" s="409" t="s">
        <v>48</v>
      </c>
      <c r="E66" s="409" t="s">
        <v>198</v>
      </c>
      <c r="F66" s="180"/>
      <c r="G66" s="476"/>
      <c r="H66" s="356">
        <f>H67+H71+H80</f>
        <v>8362.6</v>
      </c>
    </row>
    <row r="67" spans="1:8" ht="13.5" customHeight="1">
      <c r="A67" s="477" t="s">
        <v>126</v>
      </c>
      <c r="B67" s="200" t="s">
        <v>541</v>
      </c>
      <c r="C67" s="107">
        <v>973</v>
      </c>
      <c r="D67" s="478" t="s">
        <v>48</v>
      </c>
      <c r="E67" s="478" t="s">
        <v>198</v>
      </c>
      <c r="F67" s="106">
        <v>121</v>
      </c>
      <c r="G67" s="106"/>
      <c r="H67" s="337">
        <f>SUM(H69:H70)</f>
        <v>6357.1</v>
      </c>
    </row>
    <row r="68" spans="1:8" ht="13.5" customHeight="1">
      <c r="A68" s="473"/>
      <c r="B68" s="224" t="s">
        <v>542</v>
      </c>
      <c r="C68" s="184"/>
      <c r="D68" s="227"/>
      <c r="E68" s="227"/>
      <c r="F68" s="187"/>
      <c r="G68" s="467"/>
      <c r="H68" s="329"/>
    </row>
    <row r="69" spans="1:8" ht="13.5" customHeight="1" hidden="1">
      <c r="A69" s="479" t="s">
        <v>127</v>
      </c>
      <c r="B69" s="185" t="s">
        <v>131</v>
      </c>
      <c r="C69" s="189">
        <v>973</v>
      </c>
      <c r="D69" s="190" t="s">
        <v>48</v>
      </c>
      <c r="E69" s="450" t="s">
        <v>198</v>
      </c>
      <c r="F69" s="450">
        <v>121</v>
      </c>
      <c r="G69" s="436">
        <v>211</v>
      </c>
      <c r="H69" s="329">
        <v>4887</v>
      </c>
    </row>
    <row r="70" spans="1:8" ht="13.5" customHeight="1" hidden="1">
      <c r="A70" s="474" t="s">
        <v>128</v>
      </c>
      <c r="B70" s="196" t="s">
        <v>129</v>
      </c>
      <c r="C70" s="189">
        <v>973</v>
      </c>
      <c r="D70" s="193" t="s">
        <v>48</v>
      </c>
      <c r="E70" s="450" t="s">
        <v>198</v>
      </c>
      <c r="F70" s="452">
        <v>121</v>
      </c>
      <c r="G70" s="475">
        <v>213</v>
      </c>
      <c r="H70" s="337">
        <v>1470.1</v>
      </c>
    </row>
    <row r="71" spans="1:8" ht="13.5" customHeight="1">
      <c r="A71" s="477" t="s">
        <v>326</v>
      </c>
      <c r="B71" s="448" t="s">
        <v>545</v>
      </c>
      <c r="C71" s="202">
        <v>973</v>
      </c>
      <c r="D71" s="197" t="s">
        <v>48</v>
      </c>
      <c r="E71" s="431" t="s">
        <v>198</v>
      </c>
      <c r="F71" s="439">
        <v>244</v>
      </c>
      <c r="G71" s="431"/>
      <c r="H71" s="357">
        <f>SUM(H73:H79)</f>
        <v>1970.5</v>
      </c>
    </row>
    <row r="72" spans="1:8" ht="13.5" customHeight="1">
      <c r="A72" s="480"/>
      <c r="B72" s="185" t="s">
        <v>547</v>
      </c>
      <c r="C72" s="189"/>
      <c r="D72" s="190"/>
      <c r="E72" s="435"/>
      <c r="F72" s="450"/>
      <c r="G72" s="435"/>
      <c r="H72" s="315"/>
    </row>
    <row r="73" spans="1:8" ht="13.5" customHeight="1" hidden="1">
      <c r="A73" s="473" t="s">
        <v>328</v>
      </c>
      <c r="B73" s="185" t="s">
        <v>133</v>
      </c>
      <c r="C73" s="189">
        <v>973</v>
      </c>
      <c r="D73" s="190" t="s">
        <v>48</v>
      </c>
      <c r="E73" s="450" t="s">
        <v>198</v>
      </c>
      <c r="F73" s="450">
        <v>244</v>
      </c>
      <c r="G73" s="436">
        <v>221</v>
      </c>
      <c r="H73" s="329">
        <v>170</v>
      </c>
    </row>
    <row r="74" spans="1:8" ht="13.5" customHeight="1" hidden="1">
      <c r="A74" s="474" t="s">
        <v>329</v>
      </c>
      <c r="B74" s="196" t="s">
        <v>130</v>
      </c>
      <c r="C74" s="218">
        <v>973</v>
      </c>
      <c r="D74" s="193" t="s">
        <v>48</v>
      </c>
      <c r="E74" s="452" t="s">
        <v>198</v>
      </c>
      <c r="F74" s="452">
        <v>244</v>
      </c>
      <c r="G74" s="475">
        <v>222</v>
      </c>
      <c r="H74" s="337">
        <v>72</v>
      </c>
    </row>
    <row r="75" spans="1:8" ht="13.5" customHeight="1" hidden="1">
      <c r="A75" s="474" t="s">
        <v>330</v>
      </c>
      <c r="B75" s="196" t="s">
        <v>134</v>
      </c>
      <c r="C75" s="218">
        <v>973</v>
      </c>
      <c r="D75" s="193" t="s">
        <v>48</v>
      </c>
      <c r="E75" s="452" t="s">
        <v>198</v>
      </c>
      <c r="F75" s="452">
        <v>244</v>
      </c>
      <c r="G75" s="475">
        <v>223</v>
      </c>
      <c r="H75" s="337">
        <v>200</v>
      </c>
    </row>
    <row r="76" spans="1:8" ht="13.5" customHeight="1" hidden="1">
      <c r="A76" s="481" t="s">
        <v>331</v>
      </c>
      <c r="B76" s="196" t="s">
        <v>332</v>
      </c>
      <c r="C76" s="189">
        <v>973</v>
      </c>
      <c r="D76" s="193" t="s">
        <v>48</v>
      </c>
      <c r="E76" s="450" t="s">
        <v>198</v>
      </c>
      <c r="F76" s="452">
        <v>244</v>
      </c>
      <c r="G76" s="475">
        <v>225</v>
      </c>
      <c r="H76" s="337">
        <v>500</v>
      </c>
    </row>
    <row r="77" spans="1:8" ht="13.5" customHeight="1" hidden="1">
      <c r="A77" s="482" t="s">
        <v>333</v>
      </c>
      <c r="B77" s="196" t="s">
        <v>132</v>
      </c>
      <c r="C77" s="189">
        <v>973</v>
      </c>
      <c r="D77" s="193" t="s">
        <v>48</v>
      </c>
      <c r="E77" s="450" t="s">
        <v>198</v>
      </c>
      <c r="F77" s="452">
        <v>244</v>
      </c>
      <c r="G77" s="475">
        <v>226</v>
      </c>
      <c r="H77" s="337">
        <v>700</v>
      </c>
    </row>
    <row r="78" spans="1:8" ht="13.5" customHeight="1" hidden="1">
      <c r="A78" s="477" t="s">
        <v>335</v>
      </c>
      <c r="B78" s="178" t="s">
        <v>52</v>
      </c>
      <c r="C78" s="189">
        <v>973</v>
      </c>
      <c r="D78" s="197" t="s">
        <v>48</v>
      </c>
      <c r="E78" s="450" t="s">
        <v>198</v>
      </c>
      <c r="F78" s="452">
        <v>244</v>
      </c>
      <c r="G78" s="475">
        <v>310</v>
      </c>
      <c r="H78" s="337">
        <v>150</v>
      </c>
    </row>
    <row r="79" spans="1:8" ht="13.5" customHeight="1" hidden="1">
      <c r="A79" s="474" t="s">
        <v>336</v>
      </c>
      <c r="B79" s="196" t="s">
        <v>70</v>
      </c>
      <c r="C79" s="282">
        <v>973</v>
      </c>
      <c r="D79" s="193" t="s">
        <v>48</v>
      </c>
      <c r="E79" s="452" t="s">
        <v>198</v>
      </c>
      <c r="F79" s="452">
        <v>244</v>
      </c>
      <c r="G79" s="452">
        <v>340</v>
      </c>
      <c r="H79" s="337">
        <v>178.5</v>
      </c>
    </row>
    <row r="80" spans="1:8" ht="13.5" customHeight="1" thickBot="1">
      <c r="A80" s="477" t="s">
        <v>444</v>
      </c>
      <c r="B80" s="178" t="s">
        <v>334</v>
      </c>
      <c r="C80" s="387">
        <v>973</v>
      </c>
      <c r="D80" s="414" t="s">
        <v>48</v>
      </c>
      <c r="E80" s="434" t="s">
        <v>198</v>
      </c>
      <c r="F80" s="434">
        <v>850</v>
      </c>
      <c r="G80" s="460"/>
      <c r="H80" s="357">
        <f>SUM(H81:H82)</f>
        <v>35</v>
      </c>
    </row>
    <row r="81" spans="1:8" ht="13.5" customHeight="1" hidden="1">
      <c r="A81" s="477" t="s">
        <v>445</v>
      </c>
      <c r="B81" s="483" t="s">
        <v>546</v>
      </c>
      <c r="C81" s="218">
        <v>973</v>
      </c>
      <c r="D81" s="193" t="s">
        <v>48</v>
      </c>
      <c r="E81" s="452" t="s">
        <v>198</v>
      </c>
      <c r="F81" s="452">
        <v>851</v>
      </c>
      <c r="G81" s="439">
        <v>290</v>
      </c>
      <c r="H81" s="357">
        <v>34</v>
      </c>
    </row>
    <row r="82" spans="1:8" ht="13.5" customHeight="1" hidden="1" thickBot="1">
      <c r="A82" s="484" t="s">
        <v>446</v>
      </c>
      <c r="B82" s="245" t="s">
        <v>435</v>
      </c>
      <c r="C82" s="485">
        <v>973</v>
      </c>
      <c r="D82" s="246" t="s">
        <v>48</v>
      </c>
      <c r="E82" s="486" t="s">
        <v>198</v>
      </c>
      <c r="F82" s="486">
        <v>852</v>
      </c>
      <c r="G82" s="486">
        <v>290</v>
      </c>
      <c r="H82" s="314">
        <v>1</v>
      </c>
    </row>
    <row r="83" spans="1:8" ht="13.5" customHeight="1">
      <c r="A83" s="487" t="s">
        <v>210</v>
      </c>
      <c r="B83" s="403" t="s">
        <v>337</v>
      </c>
      <c r="C83" s="488">
        <v>973</v>
      </c>
      <c r="D83" s="405" t="s">
        <v>48</v>
      </c>
      <c r="E83" s="464" t="s">
        <v>530</v>
      </c>
      <c r="F83" s="463"/>
      <c r="G83" s="464"/>
      <c r="H83" s="311">
        <f>H87</f>
        <v>5.3</v>
      </c>
    </row>
    <row r="84" spans="1:8" ht="13.5" customHeight="1">
      <c r="A84" s="440"/>
      <c r="B84" s="393" t="s">
        <v>338</v>
      </c>
      <c r="C84" s="372"/>
      <c r="D84" s="414"/>
      <c r="E84" s="411"/>
      <c r="F84" s="434"/>
      <c r="G84" s="438"/>
      <c r="H84" s="312"/>
    </row>
    <row r="85" spans="1:8" ht="13.5" customHeight="1">
      <c r="A85" s="440"/>
      <c r="B85" s="393" t="s">
        <v>339</v>
      </c>
      <c r="C85" s="372"/>
      <c r="D85" s="414"/>
      <c r="E85" s="411"/>
      <c r="F85" s="434"/>
      <c r="G85" s="438"/>
      <c r="H85" s="312"/>
    </row>
    <row r="86" spans="1:8" ht="13.5" customHeight="1">
      <c r="A86" s="440"/>
      <c r="B86" s="393" t="s">
        <v>340</v>
      </c>
      <c r="C86" s="372"/>
      <c r="D86" s="414"/>
      <c r="E86" s="411"/>
      <c r="F86" s="434"/>
      <c r="G86" s="438"/>
      <c r="H86" s="312"/>
    </row>
    <row r="87" spans="1:8" ht="13.5" customHeight="1">
      <c r="A87" s="489" t="s">
        <v>199</v>
      </c>
      <c r="B87" s="448" t="s">
        <v>545</v>
      </c>
      <c r="C87" s="490">
        <v>973</v>
      </c>
      <c r="D87" s="250" t="s">
        <v>48</v>
      </c>
      <c r="E87" s="439" t="s">
        <v>530</v>
      </c>
      <c r="F87" s="431">
        <v>244</v>
      </c>
      <c r="G87" s="439"/>
      <c r="H87" s="313">
        <f>H88</f>
        <v>5.3</v>
      </c>
    </row>
    <row r="88" spans="1:8" ht="13.5" customHeight="1" hidden="1" thickBot="1">
      <c r="A88" s="491" t="s">
        <v>309</v>
      </c>
      <c r="B88" s="185" t="s">
        <v>547</v>
      </c>
      <c r="C88" s="387">
        <v>973</v>
      </c>
      <c r="D88" s="414" t="s">
        <v>48</v>
      </c>
      <c r="E88" s="438" t="s">
        <v>530</v>
      </c>
      <c r="F88" s="434">
        <v>244</v>
      </c>
      <c r="G88" s="438">
        <v>290</v>
      </c>
      <c r="H88" s="312">
        <v>5.3</v>
      </c>
    </row>
    <row r="89" spans="1:8" ht="13.5" customHeight="1" thickBot="1">
      <c r="A89" s="492"/>
      <c r="B89" s="493" t="s">
        <v>547</v>
      </c>
      <c r="C89" s="455"/>
      <c r="D89" s="456"/>
      <c r="E89" s="457"/>
      <c r="F89" s="494"/>
      <c r="G89" s="457"/>
      <c r="H89" s="314"/>
    </row>
    <row r="90" spans="1:8" ht="13.5" customHeight="1">
      <c r="A90" s="495" t="s">
        <v>13</v>
      </c>
      <c r="B90" s="149" t="s">
        <v>518</v>
      </c>
      <c r="C90" s="301">
        <v>973</v>
      </c>
      <c r="D90" s="227" t="s">
        <v>484</v>
      </c>
      <c r="E90" s="425"/>
      <c r="F90" s="425"/>
      <c r="G90" s="425"/>
      <c r="H90" s="315">
        <f>H91</f>
        <v>5000</v>
      </c>
    </row>
    <row r="91" spans="1:8" ht="13.5" customHeight="1">
      <c r="A91" s="430" t="s">
        <v>14</v>
      </c>
      <c r="B91" s="202" t="s">
        <v>483</v>
      </c>
      <c r="C91" s="178">
        <v>973</v>
      </c>
      <c r="D91" s="250" t="s">
        <v>484</v>
      </c>
      <c r="E91" s="439" t="s">
        <v>485</v>
      </c>
      <c r="F91" s="431"/>
      <c r="G91" s="439"/>
      <c r="H91" s="316">
        <f>H93</f>
        <v>5000</v>
      </c>
    </row>
    <row r="92" spans="1:8" ht="13.5" customHeight="1">
      <c r="A92" s="496"/>
      <c r="B92" s="189" t="s">
        <v>88</v>
      </c>
      <c r="C92" s="185"/>
      <c r="D92" s="249"/>
      <c r="E92" s="450"/>
      <c r="F92" s="435"/>
      <c r="G92" s="450"/>
      <c r="H92" s="317"/>
    </row>
    <row r="93" spans="1:8" ht="13.5" customHeight="1" thickBot="1">
      <c r="A93" s="497" t="s">
        <v>200</v>
      </c>
      <c r="B93" s="498" t="s">
        <v>435</v>
      </c>
      <c r="C93" s="245">
        <v>973</v>
      </c>
      <c r="D93" s="246" t="s">
        <v>484</v>
      </c>
      <c r="E93" s="486" t="s">
        <v>485</v>
      </c>
      <c r="F93" s="486">
        <v>850</v>
      </c>
      <c r="G93" s="486"/>
      <c r="H93" s="318">
        <v>5000</v>
      </c>
    </row>
    <row r="94" spans="1:8" ht="13.5" customHeight="1" hidden="1" thickBot="1">
      <c r="A94" s="371" t="s">
        <v>452</v>
      </c>
      <c r="B94" s="499" t="s">
        <v>51</v>
      </c>
      <c r="C94" s="181">
        <v>973</v>
      </c>
      <c r="D94" s="414" t="s">
        <v>484</v>
      </c>
      <c r="E94" s="434" t="s">
        <v>485</v>
      </c>
      <c r="F94" s="434">
        <v>852</v>
      </c>
      <c r="G94" s="434">
        <v>290</v>
      </c>
      <c r="H94" s="310">
        <v>3500</v>
      </c>
    </row>
    <row r="95" spans="1:8" ht="13.5" customHeight="1">
      <c r="A95" s="500" t="s">
        <v>13</v>
      </c>
      <c r="B95" s="501" t="s">
        <v>135</v>
      </c>
      <c r="C95" s="501">
        <v>973</v>
      </c>
      <c r="D95" s="261" t="s">
        <v>159</v>
      </c>
      <c r="E95" s="261"/>
      <c r="F95" s="502"/>
      <c r="G95" s="503"/>
      <c r="H95" s="319">
        <f>H96</f>
        <v>1885.1</v>
      </c>
    </row>
    <row r="96" spans="1:8" ht="13.5" customHeight="1">
      <c r="A96" s="504" t="s">
        <v>14</v>
      </c>
      <c r="B96" s="107" t="s">
        <v>136</v>
      </c>
      <c r="C96" s="505">
        <v>973</v>
      </c>
      <c r="D96" s="478" t="s">
        <v>159</v>
      </c>
      <c r="E96" s="478" t="s">
        <v>137</v>
      </c>
      <c r="F96" s="478"/>
      <c r="G96" s="506"/>
      <c r="H96" s="320">
        <f>H98</f>
        <v>1885.1</v>
      </c>
    </row>
    <row r="97" spans="1:8" ht="13.5" customHeight="1" thickBot="1">
      <c r="A97" s="504" t="s">
        <v>200</v>
      </c>
      <c r="B97" s="507" t="s">
        <v>451</v>
      </c>
      <c r="C97" s="508" t="s">
        <v>105</v>
      </c>
      <c r="D97" s="250" t="s">
        <v>159</v>
      </c>
      <c r="E97" s="193" t="s">
        <v>137</v>
      </c>
      <c r="F97" s="509" t="s">
        <v>341</v>
      </c>
      <c r="G97" s="510"/>
      <c r="H97" s="320">
        <f>H98</f>
        <v>1885.1</v>
      </c>
    </row>
    <row r="98" spans="1:8" ht="13.5" customHeight="1" hidden="1" thickBot="1">
      <c r="A98" s="511" t="s">
        <v>452</v>
      </c>
      <c r="B98" s="512" t="s">
        <v>51</v>
      </c>
      <c r="C98" s="513" t="s">
        <v>105</v>
      </c>
      <c r="D98" s="514" t="s">
        <v>159</v>
      </c>
      <c r="E98" s="246" t="s">
        <v>137</v>
      </c>
      <c r="F98" s="515" t="s">
        <v>341</v>
      </c>
      <c r="G98" s="516" t="s">
        <v>153</v>
      </c>
      <c r="H98" s="321">
        <v>1885.1</v>
      </c>
    </row>
    <row r="99" spans="1:8" ht="13.5" customHeight="1">
      <c r="A99" s="517" t="s">
        <v>17</v>
      </c>
      <c r="B99" s="403" t="s">
        <v>138</v>
      </c>
      <c r="C99" s="518" t="s">
        <v>105</v>
      </c>
      <c r="D99" s="235" t="s">
        <v>158</v>
      </c>
      <c r="E99" s="443"/>
      <c r="F99" s="519"/>
      <c r="G99" s="520"/>
      <c r="H99" s="319">
        <f>H100+H105+H113+H117</f>
        <v>2057</v>
      </c>
    </row>
    <row r="100" spans="1:8" ht="13.5" customHeight="1">
      <c r="A100" s="217" t="s">
        <v>20</v>
      </c>
      <c r="B100" s="178" t="s">
        <v>289</v>
      </c>
      <c r="C100" s="509" t="s">
        <v>105</v>
      </c>
      <c r="D100" s="197" t="s">
        <v>158</v>
      </c>
      <c r="E100" s="250" t="s">
        <v>215</v>
      </c>
      <c r="F100" s="521"/>
      <c r="G100" s="250"/>
      <c r="H100" s="313">
        <f>H102</f>
        <v>105</v>
      </c>
    </row>
    <row r="101" spans="1:8" ht="13.5" customHeight="1">
      <c r="A101" s="522"/>
      <c r="B101" s="185" t="s">
        <v>342</v>
      </c>
      <c r="C101" s="523"/>
      <c r="D101" s="227"/>
      <c r="E101" s="186"/>
      <c r="F101" s="524"/>
      <c r="G101" s="186"/>
      <c r="H101" s="327"/>
    </row>
    <row r="102" spans="1:8" ht="13.5" customHeight="1">
      <c r="A102" s="525" t="s">
        <v>453</v>
      </c>
      <c r="B102" s="448" t="s">
        <v>545</v>
      </c>
      <c r="C102" s="509" t="s">
        <v>105</v>
      </c>
      <c r="D102" s="197" t="s">
        <v>158</v>
      </c>
      <c r="E102" s="250" t="s">
        <v>215</v>
      </c>
      <c r="F102" s="521" t="s">
        <v>447</v>
      </c>
      <c r="G102" s="197"/>
      <c r="H102" s="313">
        <v>105</v>
      </c>
    </row>
    <row r="103" spans="1:8" ht="13.5" customHeight="1" hidden="1">
      <c r="A103" s="526" t="s">
        <v>297</v>
      </c>
      <c r="B103" s="185" t="s">
        <v>547</v>
      </c>
      <c r="C103" s="527" t="s">
        <v>105</v>
      </c>
      <c r="D103" s="414" t="s">
        <v>158</v>
      </c>
      <c r="E103" s="411" t="s">
        <v>215</v>
      </c>
      <c r="F103" s="528" t="s">
        <v>447</v>
      </c>
      <c r="G103" s="414" t="s">
        <v>225</v>
      </c>
      <c r="H103" s="312">
        <v>105</v>
      </c>
    </row>
    <row r="104" spans="1:8" ht="13.5" customHeight="1">
      <c r="A104" s="529"/>
      <c r="B104" s="185" t="s">
        <v>547</v>
      </c>
      <c r="C104" s="530"/>
      <c r="D104" s="190"/>
      <c r="E104" s="249"/>
      <c r="F104" s="531"/>
      <c r="G104" s="190"/>
      <c r="H104" s="329"/>
    </row>
    <row r="105" spans="1:8" ht="13.5" customHeight="1">
      <c r="A105" s="532" t="s">
        <v>298</v>
      </c>
      <c r="B105" s="178" t="s">
        <v>343</v>
      </c>
      <c r="C105" s="533" t="s">
        <v>105</v>
      </c>
      <c r="D105" s="197" t="s">
        <v>158</v>
      </c>
      <c r="E105" s="388" t="s">
        <v>84</v>
      </c>
      <c r="F105" s="534"/>
      <c r="G105" s="182"/>
      <c r="H105" s="313">
        <f>H109</f>
        <v>580</v>
      </c>
    </row>
    <row r="106" spans="1:8" ht="13.5" customHeight="1">
      <c r="A106" s="532"/>
      <c r="B106" s="181" t="s">
        <v>344</v>
      </c>
      <c r="C106" s="527"/>
      <c r="D106" s="414"/>
      <c r="E106" s="182"/>
      <c r="F106" s="534"/>
      <c r="G106" s="182"/>
      <c r="H106" s="326"/>
    </row>
    <row r="107" spans="1:8" ht="13.5" customHeight="1">
      <c r="A107" s="532"/>
      <c r="B107" s="181" t="s">
        <v>345</v>
      </c>
      <c r="C107" s="527"/>
      <c r="D107" s="414"/>
      <c r="E107" s="182"/>
      <c r="F107" s="534"/>
      <c r="G107" s="182"/>
      <c r="H107" s="326"/>
    </row>
    <row r="108" spans="1:8" ht="13.5" customHeight="1">
      <c r="A108" s="532"/>
      <c r="B108" s="185" t="s">
        <v>346</v>
      </c>
      <c r="C108" s="535"/>
      <c r="D108" s="190"/>
      <c r="E108" s="182"/>
      <c r="F108" s="524"/>
      <c r="G108" s="182"/>
      <c r="H108" s="327"/>
    </row>
    <row r="109" spans="1:8" ht="13.5" customHeight="1">
      <c r="A109" s="536" t="s">
        <v>299</v>
      </c>
      <c r="B109" s="537" t="s">
        <v>454</v>
      </c>
      <c r="C109" s="178">
        <v>973</v>
      </c>
      <c r="D109" s="250" t="s">
        <v>158</v>
      </c>
      <c r="E109" s="198" t="s">
        <v>84</v>
      </c>
      <c r="F109" s="250" t="s">
        <v>347</v>
      </c>
      <c r="G109" s="448"/>
      <c r="H109" s="322">
        <f>H111</f>
        <v>580</v>
      </c>
    </row>
    <row r="110" spans="1:8" ht="15" customHeight="1">
      <c r="A110" s="538"/>
      <c r="B110" s="539" t="s">
        <v>548</v>
      </c>
      <c r="C110" s="540"/>
      <c r="D110" s="539"/>
      <c r="E110" s="540"/>
      <c r="F110" s="539"/>
      <c r="G110" s="540"/>
      <c r="H110" s="323"/>
    </row>
    <row r="111" spans="1:8" ht="13.5" customHeight="1" hidden="1">
      <c r="A111" s="217" t="s">
        <v>299</v>
      </c>
      <c r="B111" s="202" t="s">
        <v>388</v>
      </c>
      <c r="C111" s="178">
        <v>973</v>
      </c>
      <c r="D111" s="250" t="s">
        <v>158</v>
      </c>
      <c r="E111" s="198" t="s">
        <v>84</v>
      </c>
      <c r="F111" s="250" t="s">
        <v>347</v>
      </c>
      <c r="G111" s="198">
        <v>242</v>
      </c>
      <c r="H111" s="313">
        <v>580</v>
      </c>
    </row>
    <row r="112" spans="1:8" ht="13.5" customHeight="1" hidden="1">
      <c r="A112" s="541"/>
      <c r="B112" s="387" t="s">
        <v>389</v>
      </c>
      <c r="C112" s="181"/>
      <c r="D112" s="411"/>
      <c r="E112" s="374"/>
      <c r="F112" s="411"/>
      <c r="G112" s="374"/>
      <c r="H112" s="312"/>
    </row>
    <row r="113" spans="1:8" ht="13.5" customHeight="1">
      <c r="A113" s="217" t="s">
        <v>390</v>
      </c>
      <c r="B113" s="202" t="s">
        <v>383</v>
      </c>
      <c r="C113" s="203">
        <v>973</v>
      </c>
      <c r="D113" s="204" t="s">
        <v>158</v>
      </c>
      <c r="E113" s="205" t="s">
        <v>384</v>
      </c>
      <c r="F113" s="204"/>
      <c r="G113" s="205"/>
      <c r="H113" s="324">
        <f>H114</f>
        <v>1300</v>
      </c>
    </row>
    <row r="114" spans="1:8" ht="13.5" customHeight="1">
      <c r="A114" s="217" t="s">
        <v>391</v>
      </c>
      <c r="B114" s="448" t="s">
        <v>545</v>
      </c>
      <c r="C114" s="220">
        <v>973</v>
      </c>
      <c r="D114" s="278" t="s">
        <v>158</v>
      </c>
      <c r="E114" s="280" t="s">
        <v>384</v>
      </c>
      <c r="F114" s="278" t="s">
        <v>447</v>
      </c>
      <c r="G114" s="277"/>
      <c r="H114" s="324">
        <f>H116</f>
        <v>1300</v>
      </c>
    </row>
    <row r="115" spans="1:8" ht="13.5" customHeight="1">
      <c r="A115" s="271"/>
      <c r="B115" s="185" t="s">
        <v>547</v>
      </c>
      <c r="C115" s="221"/>
      <c r="D115" s="279"/>
      <c r="E115" s="275"/>
      <c r="F115" s="279"/>
      <c r="G115" s="276"/>
      <c r="H115" s="333"/>
    </row>
    <row r="116" spans="1:8" ht="13.5" customHeight="1" hidden="1">
      <c r="A116" s="271" t="s">
        <v>448</v>
      </c>
      <c r="B116" s="272" t="s">
        <v>132</v>
      </c>
      <c r="C116" s="272">
        <v>973</v>
      </c>
      <c r="D116" s="273" t="s">
        <v>158</v>
      </c>
      <c r="E116" s="274" t="s">
        <v>384</v>
      </c>
      <c r="F116" s="273" t="s">
        <v>447</v>
      </c>
      <c r="G116" s="274">
        <v>226</v>
      </c>
      <c r="H116" s="325">
        <v>1300</v>
      </c>
    </row>
    <row r="117" spans="1:8" ht="13.5" customHeight="1">
      <c r="A117" s="217" t="s">
        <v>392</v>
      </c>
      <c r="B117" s="387" t="s">
        <v>348</v>
      </c>
      <c r="C117" s="181">
        <v>973</v>
      </c>
      <c r="D117" s="411" t="s">
        <v>158</v>
      </c>
      <c r="E117" s="374" t="s">
        <v>349</v>
      </c>
      <c r="F117" s="411"/>
      <c r="G117" s="183"/>
      <c r="H117" s="312">
        <f>H120</f>
        <v>72</v>
      </c>
    </row>
    <row r="118" spans="1:8" ht="13.5" customHeight="1">
      <c r="A118" s="541"/>
      <c r="B118" s="387" t="s">
        <v>350</v>
      </c>
      <c r="C118" s="181"/>
      <c r="D118" s="411"/>
      <c r="E118" s="374"/>
      <c r="F118" s="411"/>
      <c r="G118" s="183"/>
      <c r="H118" s="326"/>
    </row>
    <row r="119" spans="1:8" ht="13.5" customHeight="1" hidden="1">
      <c r="A119" s="271"/>
      <c r="B119" s="189" t="s">
        <v>351</v>
      </c>
      <c r="C119" s="185"/>
      <c r="D119" s="249"/>
      <c r="E119" s="191"/>
      <c r="F119" s="249"/>
      <c r="G119" s="187"/>
      <c r="H119" s="327"/>
    </row>
    <row r="120" spans="1:8" ht="13.5" customHeight="1">
      <c r="A120" s="217" t="s">
        <v>449</v>
      </c>
      <c r="B120" s="537" t="s">
        <v>454</v>
      </c>
      <c r="C120" s="178">
        <v>973</v>
      </c>
      <c r="D120" s="250" t="s">
        <v>158</v>
      </c>
      <c r="E120" s="198" t="s">
        <v>349</v>
      </c>
      <c r="F120" s="542" t="s">
        <v>347</v>
      </c>
      <c r="G120" s="180"/>
      <c r="H120" s="316">
        <v>72</v>
      </c>
    </row>
    <row r="121" spans="1:8" ht="13.5" customHeight="1">
      <c r="A121" s="541"/>
      <c r="B121" s="539" t="s">
        <v>548</v>
      </c>
      <c r="C121" s="185"/>
      <c r="D121" s="249"/>
      <c r="E121" s="191"/>
      <c r="F121" s="543"/>
      <c r="G121" s="187"/>
      <c r="H121" s="353"/>
    </row>
    <row r="122" spans="1:9" ht="13.5" customHeight="1" hidden="1" thickBot="1">
      <c r="A122" s="544" t="s">
        <v>450</v>
      </c>
      <c r="B122" s="493" t="s">
        <v>51</v>
      </c>
      <c r="C122" s="493">
        <v>973</v>
      </c>
      <c r="D122" s="545" t="s">
        <v>158</v>
      </c>
      <c r="E122" s="247" t="s">
        <v>349</v>
      </c>
      <c r="F122" s="545" t="s">
        <v>347</v>
      </c>
      <c r="G122" s="400">
        <v>290</v>
      </c>
      <c r="H122" s="314">
        <v>72</v>
      </c>
      <c r="I122" s="24"/>
    </row>
    <row r="123" spans="1:8" s="147" customFormat="1" ht="13.5" customHeight="1">
      <c r="A123" s="546" t="s">
        <v>24</v>
      </c>
      <c r="B123" s="149" t="s">
        <v>352</v>
      </c>
      <c r="C123" s="394">
        <v>973</v>
      </c>
      <c r="D123" s="182" t="s">
        <v>54</v>
      </c>
      <c r="E123" s="183"/>
      <c r="F123" s="182"/>
      <c r="G123" s="417"/>
      <c r="H123" s="352">
        <f>H126</f>
        <v>525</v>
      </c>
    </row>
    <row r="124" spans="1:8" ht="13.5" customHeight="1">
      <c r="A124" s="422"/>
      <c r="B124" s="149" t="s">
        <v>353</v>
      </c>
      <c r="C124" s="394"/>
      <c r="D124" s="182"/>
      <c r="E124" s="183"/>
      <c r="F124" s="182"/>
      <c r="G124" s="417"/>
      <c r="H124" s="326"/>
    </row>
    <row r="125" spans="1:8" ht="13.5" customHeight="1">
      <c r="A125" s="420"/>
      <c r="B125" s="184" t="s">
        <v>354</v>
      </c>
      <c r="C125" s="301"/>
      <c r="D125" s="186"/>
      <c r="E125" s="187"/>
      <c r="F125" s="186"/>
      <c r="G125" s="227"/>
      <c r="H125" s="329"/>
    </row>
    <row r="126" spans="1:10" ht="13.5" customHeight="1">
      <c r="A126" s="408" t="s">
        <v>26</v>
      </c>
      <c r="B126" s="200" t="s">
        <v>310</v>
      </c>
      <c r="C126" s="178">
        <v>973</v>
      </c>
      <c r="D126" s="250" t="s">
        <v>54</v>
      </c>
      <c r="E126" s="198" t="s">
        <v>216</v>
      </c>
      <c r="F126" s="201"/>
      <c r="G126" s="199"/>
      <c r="H126" s="312">
        <f>H129</f>
        <v>525</v>
      </c>
      <c r="J126" s="76"/>
    </row>
    <row r="127" spans="1:8" ht="13.5" customHeight="1">
      <c r="A127" s="429"/>
      <c r="B127" s="372" t="s">
        <v>421</v>
      </c>
      <c r="C127" s="181"/>
      <c r="D127" s="411"/>
      <c r="E127" s="374"/>
      <c r="F127" s="411"/>
      <c r="G127" s="547"/>
      <c r="H127" s="326"/>
    </row>
    <row r="128" spans="1:8" ht="13.5" customHeight="1">
      <c r="A128" s="385"/>
      <c r="B128" s="372" t="s">
        <v>311</v>
      </c>
      <c r="C128" s="181"/>
      <c r="D128" s="411"/>
      <c r="E128" s="374"/>
      <c r="F128" s="388"/>
      <c r="G128" s="375"/>
      <c r="H128" s="326"/>
    </row>
    <row r="129" spans="1:8" ht="13.5" customHeight="1">
      <c r="A129" s="477" t="s">
        <v>201</v>
      </c>
      <c r="B129" s="448" t="s">
        <v>545</v>
      </c>
      <c r="C129" s="220">
        <v>973</v>
      </c>
      <c r="D129" s="278" t="s">
        <v>54</v>
      </c>
      <c r="E129" s="201" t="s">
        <v>216</v>
      </c>
      <c r="F129" s="198">
        <v>244</v>
      </c>
      <c r="G129" s="201"/>
      <c r="H129" s="350">
        <f>SUM(H131:H133)</f>
        <v>525</v>
      </c>
    </row>
    <row r="130" spans="1:8" ht="13.5" customHeight="1" thickBot="1">
      <c r="A130" s="480"/>
      <c r="B130" s="185" t="s">
        <v>547</v>
      </c>
      <c r="C130" s="304"/>
      <c r="D130" s="279"/>
      <c r="E130" s="176"/>
      <c r="F130" s="191"/>
      <c r="G130" s="176"/>
      <c r="H130" s="327"/>
    </row>
    <row r="131" spans="1:8" ht="13.5" customHeight="1" hidden="1">
      <c r="A131" s="437" t="s">
        <v>202</v>
      </c>
      <c r="B131" s="185" t="s">
        <v>332</v>
      </c>
      <c r="C131" s="305">
        <v>973</v>
      </c>
      <c r="D131" s="548" t="s">
        <v>54</v>
      </c>
      <c r="E131" s="374" t="s">
        <v>216</v>
      </c>
      <c r="F131" s="549">
        <v>244</v>
      </c>
      <c r="G131" s="550">
        <v>225</v>
      </c>
      <c r="H131" s="351">
        <v>25</v>
      </c>
    </row>
    <row r="132" spans="1:8" ht="13.5" customHeight="1" hidden="1">
      <c r="A132" s="412" t="s">
        <v>525</v>
      </c>
      <c r="B132" s="551" t="s">
        <v>132</v>
      </c>
      <c r="C132" s="220">
        <v>973</v>
      </c>
      <c r="D132" s="278" t="s">
        <v>54</v>
      </c>
      <c r="E132" s="201" t="s">
        <v>216</v>
      </c>
      <c r="F132" s="198">
        <v>244</v>
      </c>
      <c r="G132" s="201">
        <v>226</v>
      </c>
      <c r="H132" s="337">
        <v>400</v>
      </c>
    </row>
    <row r="133" spans="1:8" ht="13.5" customHeight="1" hidden="1" thickBot="1">
      <c r="A133" s="497" t="s">
        <v>526</v>
      </c>
      <c r="B133" s="245" t="s">
        <v>70</v>
      </c>
      <c r="C133" s="552">
        <v>973</v>
      </c>
      <c r="D133" s="553" t="s">
        <v>54</v>
      </c>
      <c r="E133" s="554" t="s">
        <v>216</v>
      </c>
      <c r="F133" s="555">
        <v>244</v>
      </c>
      <c r="G133" s="554">
        <v>340</v>
      </c>
      <c r="H133" s="314">
        <v>100</v>
      </c>
    </row>
    <row r="134" spans="1:8" ht="13.5" customHeight="1">
      <c r="A134" s="556">
        <v>7</v>
      </c>
      <c r="B134" s="442" t="s">
        <v>229</v>
      </c>
      <c r="C134" s="488">
        <v>973</v>
      </c>
      <c r="D134" s="557" t="s">
        <v>207</v>
      </c>
      <c r="E134" s="558"/>
      <c r="F134" s="384"/>
      <c r="G134" s="559"/>
      <c r="H134" s="319">
        <f>H135</f>
        <v>150</v>
      </c>
    </row>
    <row r="135" spans="1:8" ht="13.5" customHeight="1">
      <c r="A135" s="412" t="s">
        <v>106</v>
      </c>
      <c r="B135" s="196" t="s">
        <v>230</v>
      </c>
      <c r="C135" s="282">
        <v>973</v>
      </c>
      <c r="D135" s="560" t="s">
        <v>207</v>
      </c>
      <c r="E135" s="198" t="s">
        <v>208</v>
      </c>
      <c r="F135" s="201"/>
      <c r="G135" s="199"/>
      <c r="H135" s="346">
        <f>H136</f>
        <v>150</v>
      </c>
    </row>
    <row r="136" spans="1:8" ht="13.5" customHeight="1">
      <c r="A136" s="561" t="s">
        <v>422</v>
      </c>
      <c r="B136" s="562" t="s">
        <v>455</v>
      </c>
      <c r="C136" s="272">
        <v>973</v>
      </c>
      <c r="D136" s="279" t="s">
        <v>207</v>
      </c>
      <c r="E136" s="563" t="s">
        <v>251</v>
      </c>
      <c r="F136" s="563"/>
      <c r="G136" s="563"/>
      <c r="H136" s="347">
        <f>H137</f>
        <v>150</v>
      </c>
    </row>
    <row r="137" spans="1:8" ht="13.5" customHeight="1" hidden="1">
      <c r="A137" s="564" t="s">
        <v>300</v>
      </c>
      <c r="B137" s="499" t="s">
        <v>327</v>
      </c>
      <c r="C137" s="565">
        <v>973</v>
      </c>
      <c r="D137" s="193" t="s">
        <v>207</v>
      </c>
      <c r="E137" s="105" t="s">
        <v>251</v>
      </c>
      <c r="F137" s="205">
        <v>240</v>
      </c>
      <c r="G137" s="280"/>
      <c r="H137" s="348">
        <f>H138</f>
        <v>150</v>
      </c>
    </row>
    <row r="138" spans="1:8" ht="13.5" customHeight="1">
      <c r="A138" s="566" t="s">
        <v>300</v>
      </c>
      <c r="B138" s="200" t="s">
        <v>456</v>
      </c>
      <c r="C138" s="220">
        <v>973</v>
      </c>
      <c r="D138" s="197" t="s">
        <v>207</v>
      </c>
      <c r="E138" s="201" t="s">
        <v>251</v>
      </c>
      <c r="F138" s="205">
        <v>242</v>
      </c>
      <c r="G138" s="280"/>
      <c r="H138" s="348">
        <f>H140</f>
        <v>150</v>
      </c>
    </row>
    <row r="139" spans="1:8" ht="13.5" customHeight="1" thickBot="1">
      <c r="A139" s="567"/>
      <c r="B139" s="568" t="s">
        <v>457</v>
      </c>
      <c r="C139" s="569"/>
      <c r="D139" s="570"/>
      <c r="E139" s="571"/>
      <c r="F139" s="572"/>
      <c r="G139" s="571"/>
      <c r="H139" s="349"/>
    </row>
    <row r="140" spans="1:8" ht="13.5" customHeight="1" hidden="1" thickBot="1">
      <c r="A140" s="573" t="s">
        <v>458</v>
      </c>
      <c r="B140" s="574" t="s">
        <v>132</v>
      </c>
      <c r="C140" s="281">
        <v>973</v>
      </c>
      <c r="D140" s="575" t="s">
        <v>207</v>
      </c>
      <c r="E140" s="576" t="s">
        <v>251</v>
      </c>
      <c r="F140" s="576">
        <v>242</v>
      </c>
      <c r="G140" s="576">
        <v>226</v>
      </c>
      <c r="H140" s="345">
        <v>150</v>
      </c>
    </row>
    <row r="141" spans="1:8" ht="13.5" customHeight="1" thickBot="1">
      <c r="A141" s="577" t="s">
        <v>107</v>
      </c>
      <c r="B141" s="578" t="s">
        <v>55</v>
      </c>
      <c r="C141" s="579">
        <v>973</v>
      </c>
      <c r="D141" s="580" t="s">
        <v>56</v>
      </c>
      <c r="E141" s="581"/>
      <c r="F141" s="582"/>
      <c r="G141" s="582"/>
      <c r="H141" s="328">
        <f>H142+H149+H155+H161+H200+H168+H175+H179+H186+H193+H207</f>
        <v>46000</v>
      </c>
    </row>
    <row r="142" spans="1:8" ht="13.5" customHeight="1">
      <c r="A142" s="583" t="s">
        <v>231</v>
      </c>
      <c r="B142" s="584" t="s">
        <v>387</v>
      </c>
      <c r="C142" s="403">
        <v>973</v>
      </c>
      <c r="D142" s="443" t="s">
        <v>56</v>
      </c>
      <c r="E142" s="585" t="s">
        <v>232</v>
      </c>
      <c r="F142" s="236"/>
      <c r="G142" s="586"/>
      <c r="H142" s="311">
        <f>SUM(H147:H148)</f>
        <v>11390</v>
      </c>
    </row>
    <row r="143" spans="1:8" ht="13.5" customHeight="1">
      <c r="A143" s="440"/>
      <c r="B143" s="393" t="s">
        <v>386</v>
      </c>
      <c r="C143" s="393"/>
      <c r="D143" s="417"/>
      <c r="E143" s="587"/>
      <c r="F143" s="183"/>
      <c r="G143" s="588"/>
      <c r="H143" s="326"/>
    </row>
    <row r="144" spans="1:8" ht="13.5" customHeight="1">
      <c r="A144" s="433"/>
      <c r="B144" s="421" t="s">
        <v>355</v>
      </c>
      <c r="C144" s="224"/>
      <c r="D144" s="190"/>
      <c r="E144" s="176"/>
      <c r="F144" s="187"/>
      <c r="G144" s="225"/>
      <c r="H144" s="327"/>
    </row>
    <row r="145" spans="1:8" ht="12.75" customHeight="1">
      <c r="A145" s="477" t="s">
        <v>233</v>
      </c>
      <c r="B145" s="448" t="s">
        <v>545</v>
      </c>
      <c r="C145" s="202">
        <v>973</v>
      </c>
      <c r="D145" s="197" t="s">
        <v>56</v>
      </c>
      <c r="E145" s="201" t="s">
        <v>232</v>
      </c>
      <c r="F145" s="198">
        <v>244</v>
      </c>
      <c r="G145" s="589"/>
      <c r="H145" s="313">
        <f>SUM(H147:H148)</f>
        <v>11390</v>
      </c>
    </row>
    <row r="146" spans="1:8" ht="12.75" customHeight="1" thickBot="1">
      <c r="A146" s="480"/>
      <c r="B146" s="185" t="s">
        <v>547</v>
      </c>
      <c r="C146" s="189"/>
      <c r="D146" s="190"/>
      <c r="E146" s="176"/>
      <c r="F146" s="191"/>
      <c r="G146" s="590"/>
      <c r="H146" s="329"/>
    </row>
    <row r="147" spans="1:8" ht="13.5" customHeight="1" hidden="1">
      <c r="A147" s="271" t="s">
        <v>486</v>
      </c>
      <c r="B147" s="185" t="s">
        <v>332</v>
      </c>
      <c r="C147" s="189">
        <v>973</v>
      </c>
      <c r="D147" s="190" t="s">
        <v>56</v>
      </c>
      <c r="E147" s="176" t="s">
        <v>232</v>
      </c>
      <c r="F147" s="191">
        <v>244</v>
      </c>
      <c r="G147" s="590">
        <v>225</v>
      </c>
      <c r="H147" s="329">
        <v>9490</v>
      </c>
    </row>
    <row r="148" spans="1:8" ht="13.5" customHeight="1" hidden="1" thickBot="1">
      <c r="A148" s="544" t="s">
        <v>487</v>
      </c>
      <c r="B148" s="591" t="s">
        <v>132</v>
      </c>
      <c r="C148" s="485">
        <v>973</v>
      </c>
      <c r="D148" s="246" t="s">
        <v>56</v>
      </c>
      <c r="E148" s="554" t="s">
        <v>232</v>
      </c>
      <c r="F148" s="555">
        <v>244</v>
      </c>
      <c r="G148" s="554">
        <v>226</v>
      </c>
      <c r="H148" s="330">
        <v>1900</v>
      </c>
    </row>
    <row r="149" spans="1:8" ht="13.5" customHeight="1">
      <c r="A149" s="583" t="s">
        <v>234</v>
      </c>
      <c r="B149" s="270" t="s">
        <v>235</v>
      </c>
      <c r="C149" s="442">
        <v>973</v>
      </c>
      <c r="D149" s="235" t="s">
        <v>56</v>
      </c>
      <c r="E149" s="236" t="s">
        <v>236</v>
      </c>
      <c r="F149" s="586"/>
      <c r="G149" s="585"/>
      <c r="H149" s="311">
        <f>H154</f>
        <v>15762</v>
      </c>
    </row>
    <row r="150" spans="1:8" ht="13.5" customHeight="1">
      <c r="A150" s="592"/>
      <c r="B150" s="149" t="s">
        <v>265</v>
      </c>
      <c r="C150" s="394"/>
      <c r="D150" s="182"/>
      <c r="E150" s="183"/>
      <c r="F150" s="588"/>
      <c r="G150" s="587"/>
      <c r="H150" s="326"/>
    </row>
    <row r="151" spans="1:8" ht="13.5" customHeight="1">
      <c r="A151" s="593"/>
      <c r="B151" s="184" t="s">
        <v>266</v>
      </c>
      <c r="C151" s="185"/>
      <c r="D151" s="249"/>
      <c r="E151" s="191"/>
      <c r="F151" s="225"/>
      <c r="G151" s="590"/>
      <c r="H151" s="327"/>
    </row>
    <row r="152" spans="1:8" ht="13.5" customHeight="1">
      <c r="A152" s="594" t="s">
        <v>488</v>
      </c>
      <c r="B152" s="448" t="s">
        <v>545</v>
      </c>
      <c r="C152" s="202">
        <v>973</v>
      </c>
      <c r="D152" s="197" t="s">
        <v>56</v>
      </c>
      <c r="E152" s="201" t="s">
        <v>236</v>
      </c>
      <c r="F152" s="198">
        <v>244</v>
      </c>
      <c r="G152" s="589"/>
      <c r="H152" s="313">
        <f>H154</f>
        <v>15762</v>
      </c>
    </row>
    <row r="153" spans="1:8" ht="13.5" customHeight="1" thickBot="1">
      <c r="A153" s="595"/>
      <c r="B153" s="185" t="s">
        <v>547</v>
      </c>
      <c r="C153" s="189"/>
      <c r="D153" s="190"/>
      <c r="E153" s="176"/>
      <c r="F153" s="191"/>
      <c r="G153" s="590"/>
      <c r="H153" s="329"/>
    </row>
    <row r="154" spans="1:8" ht="13.5" customHeight="1" hidden="1" thickBot="1">
      <c r="A154" s="596" t="s">
        <v>237</v>
      </c>
      <c r="B154" s="597" t="s">
        <v>132</v>
      </c>
      <c r="C154" s="455">
        <v>973</v>
      </c>
      <c r="D154" s="456" t="s">
        <v>56</v>
      </c>
      <c r="E154" s="598" t="s">
        <v>236</v>
      </c>
      <c r="F154" s="247">
        <v>244</v>
      </c>
      <c r="G154" s="248">
        <v>226</v>
      </c>
      <c r="H154" s="331">
        <v>15762</v>
      </c>
    </row>
    <row r="155" spans="1:8" ht="13.5" customHeight="1">
      <c r="A155" s="599" t="s">
        <v>238</v>
      </c>
      <c r="B155" s="600" t="s">
        <v>239</v>
      </c>
      <c r="C155" s="270">
        <v>973</v>
      </c>
      <c r="D155" s="443" t="s">
        <v>56</v>
      </c>
      <c r="E155" s="585" t="s">
        <v>240</v>
      </c>
      <c r="F155" s="383"/>
      <c r="G155" s="559"/>
      <c r="H155" s="332">
        <f>H156</f>
        <v>2407</v>
      </c>
    </row>
    <row r="156" spans="1:8" ht="13.5" customHeight="1">
      <c r="A156" s="594" t="s">
        <v>393</v>
      </c>
      <c r="B156" s="448" t="s">
        <v>545</v>
      </c>
      <c r="C156" s="202">
        <v>973</v>
      </c>
      <c r="D156" s="197" t="s">
        <v>56</v>
      </c>
      <c r="E156" s="199" t="s">
        <v>240</v>
      </c>
      <c r="F156" s="198">
        <v>244</v>
      </c>
      <c r="G156" s="201"/>
      <c r="H156" s="324">
        <f>SUM(H158:H160)</f>
        <v>2407</v>
      </c>
    </row>
    <row r="157" spans="1:8" ht="13.5" customHeight="1" thickBot="1">
      <c r="A157" s="593"/>
      <c r="B157" s="185" t="s">
        <v>547</v>
      </c>
      <c r="C157" s="387"/>
      <c r="D157" s="190"/>
      <c r="E157" s="177"/>
      <c r="F157" s="191"/>
      <c r="G157" s="176"/>
      <c r="H157" s="333"/>
    </row>
    <row r="158" spans="1:8" ht="13.5" customHeight="1" hidden="1">
      <c r="A158" s="541" t="s">
        <v>489</v>
      </c>
      <c r="B158" s="185" t="s">
        <v>332</v>
      </c>
      <c r="C158" s="196">
        <v>973</v>
      </c>
      <c r="D158" s="414" t="s">
        <v>56</v>
      </c>
      <c r="E158" s="388" t="s">
        <v>240</v>
      </c>
      <c r="F158" s="374">
        <v>244</v>
      </c>
      <c r="G158" s="191">
        <v>225</v>
      </c>
      <c r="H158" s="333"/>
    </row>
    <row r="159" spans="1:8" ht="13.5" customHeight="1" hidden="1">
      <c r="A159" s="217" t="s">
        <v>490</v>
      </c>
      <c r="B159" s="601" t="s">
        <v>132</v>
      </c>
      <c r="C159" s="202">
        <v>973</v>
      </c>
      <c r="D159" s="197" t="s">
        <v>56</v>
      </c>
      <c r="E159" s="201" t="s">
        <v>240</v>
      </c>
      <c r="F159" s="198">
        <v>244</v>
      </c>
      <c r="G159" s="105">
        <v>226</v>
      </c>
      <c r="H159" s="334"/>
    </row>
    <row r="160" spans="1:8" ht="13.5" customHeight="1" hidden="1" thickBot="1">
      <c r="A160" s="544" t="s">
        <v>491</v>
      </c>
      <c r="B160" s="493" t="s">
        <v>52</v>
      </c>
      <c r="C160" s="245">
        <v>973</v>
      </c>
      <c r="D160" s="246" t="s">
        <v>56</v>
      </c>
      <c r="E160" s="555" t="s">
        <v>240</v>
      </c>
      <c r="F160" s="555">
        <v>244</v>
      </c>
      <c r="G160" s="555">
        <v>310</v>
      </c>
      <c r="H160" s="330">
        <v>2407</v>
      </c>
    </row>
    <row r="161" spans="1:8" ht="13.5" customHeight="1">
      <c r="A161" s="583" t="s">
        <v>394</v>
      </c>
      <c r="B161" s="602" t="s">
        <v>423</v>
      </c>
      <c r="C161" s="234">
        <v>973</v>
      </c>
      <c r="D161" s="407" t="s">
        <v>56</v>
      </c>
      <c r="E161" s="383" t="s">
        <v>427</v>
      </c>
      <c r="F161" s="384"/>
      <c r="G161" s="559"/>
      <c r="H161" s="335">
        <f>H165</f>
        <v>250</v>
      </c>
    </row>
    <row r="162" spans="1:8" ht="13.5" customHeight="1">
      <c r="A162" s="592"/>
      <c r="B162" s="603" t="s">
        <v>424</v>
      </c>
      <c r="C162" s="181"/>
      <c r="D162" s="411"/>
      <c r="E162" s="374"/>
      <c r="F162" s="388"/>
      <c r="G162" s="375"/>
      <c r="H162" s="336"/>
    </row>
    <row r="163" spans="1:8" ht="13.5" customHeight="1">
      <c r="A163" s="592"/>
      <c r="B163" s="387" t="s">
        <v>425</v>
      </c>
      <c r="C163" s="181"/>
      <c r="D163" s="411"/>
      <c r="E163" s="374"/>
      <c r="F163" s="388"/>
      <c r="G163" s="375"/>
      <c r="H163" s="336"/>
    </row>
    <row r="164" spans="1:8" ht="13.5" customHeight="1">
      <c r="A164" s="593"/>
      <c r="B164" s="189" t="s">
        <v>426</v>
      </c>
      <c r="C164" s="185"/>
      <c r="D164" s="249"/>
      <c r="E164" s="191"/>
      <c r="F164" s="176"/>
      <c r="G164" s="177"/>
      <c r="H164" s="333"/>
    </row>
    <row r="165" spans="1:8" ht="13.5" customHeight="1">
      <c r="A165" s="594" t="s">
        <v>396</v>
      </c>
      <c r="B165" s="448" t="s">
        <v>545</v>
      </c>
      <c r="C165" s="200">
        <v>973</v>
      </c>
      <c r="D165" s="197" t="s">
        <v>56</v>
      </c>
      <c r="E165" s="198" t="s">
        <v>427</v>
      </c>
      <c r="F165" s="201">
        <v>244</v>
      </c>
      <c r="G165" s="198"/>
      <c r="H165" s="344">
        <f>H167</f>
        <v>250</v>
      </c>
    </row>
    <row r="166" spans="1:8" ht="13.5" customHeight="1" thickBot="1">
      <c r="A166" s="593"/>
      <c r="B166" s="185" t="s">
        <v>547</v>
      </c>
      <c r="C166" s="224"/>
      <c r="D166" s="190"/>
      <c r="E166" s="191"/>
      <c r="F166" s="176"/>
      <c r="G166" s="191"/>
      <c r="H166" s="325"/>
    </row>
    <row r="167" spans="1:8" ht="13.5" customHeight="1" hidden="1" thickBot="1">
      <c r="A167" s="604" t="s">
        <v>492</v>
      </c>
      <c r="B167" s="493" t="s">
        <v>52</v>
      </c>
      <c r="C167" s="493">
        <v>973</v>
      </c>
      <c r="D167" s="545" t="s">
        <v>56</v>
      </c>
      <c r="E167" s="247" t="s">
        <v>427</v>
      </c>
      <c r="F167" s="598">
        <v>244</v>
      </c>
      <c r="G167" s="248">
        <v>310</v>
      </c>
      <c r="H167" s="331">
        <v>250</v>
      </c>
    </row>
    <row r="168" spans="1:8" ht="13.5" customHeight="1">
      <c r="A168" s="583" t="s">
        <v>398</v>
      </c>
      <c r="B168" s="605" t="s">
        <v>395</v>
      </c>
      <c r="C168" s="442">
        <v>973</v>
      </c>
      <c r="D168" s="235" t="s">
        <v>56</v>
      </c>
      <c r="E168" s="236" t="s">
        <v>241</v>
      </c>
      <c r="F168" s="384"/>
      <c r="G168" s="559"/>
      <c r="H168" s="311">
        <f>H172</f>
        <v>0</v>
      </c>
    </row>
    <row r="169" spans="1:8" ht="13.5" customHeight="1" hidden="1">
      <c r="A169" s="593"/>
      <c r="B169" s="219" t="s">
        <v>88</v>
      </c>
      <c r="C169" s="185"/>
      <c r="D169" s="249"/>
      <c r="E169" s="191"/>
      <c r="F169" s="176"/>
      <c r="G169" s="177"/>
      <c r="H169" s="329"/>
    </row>
    <row r="170" spans="1:8" ht="13.5" customHeight="1" hidden="1">
      <c r="A170" s="606" t="s">
        <v>396</v>
      </c>
      <c r="B170" s="196" t="s">
        <v>332</v>
      </c>
      <c r="C170" s="202">
        <v>973</v>
      </c>
      <c r="D170" s="197" t="s">
        <v>56</v>
      </c>
      <c r="E170" s="201" t="s">
        <v>241</v>
      </c>
      <c r="F170" s="198">
        <v>240</v>
      </c>
      <c r="G170" s="199">
        <v>225</v>
      </c>
      <c r="H170" s="337">
        <v>200</v>
      </c>
    </row>
    <row r="171" spans="1:8" ht="13.5" customHeight="1" hidden="1">
      <c r="A171" s="606" t="s">
        <v>397</v>
      </c>
      <c r="B171" s="490" t="s">
        <v>132</v>
      </c>
      <c r="C171" s="202">
        <v>973</v>
      </c>
      <c r="D171" s="197" t="s">
        <v>56</v>
      </c>
      <c r="E171" s="201" t="s">
        <v>241</v>
      </c>
      <c r="F171" s="198">
        <v>240</v>
      </c>
      <c r="G171" s="199">
        <v>226</v>
      </c>
      <c r="H171" s="337">
        <v>300</v>
      </c>
    </row>
    <row r="172" spans="1:8" ht="13.5" customHeight="1">
      <c r="A172" s="217" t="s">
        <v>399</v>
      </c>
      <c r="B172" s="448" t="s">
        <v>545</v>
      </c>
      <c r="C172" s="202">
        <v>973</v>
      </c>
      <c r="D172" s="197" t="s">
        <v>56</v>
      </c>
      <c r="E172" s="201" t="s">
        <v>241</v>
      </c>
      <c r="F172" s="198">
        <v>244</v>
      </c>
      <c r="G172" s="201"/>
      <c r="H172" s="313">
        <f>H174</f>
        <v>0</v>
      </c>
    </row>
    <row r="173" spans="1:8" ht="13.5" customHeight="1" thickBot="1">
      <c r="A173" s="607"/>
      <c r="B173" s="185" t="s">
        <v>547</v>
      </c>
      <c r="C173" s="189"/>
      <c r="D173" s="190"/>
      <c r="E173" s="176"/>
      <c r="F173" s="191"/>
      <c r="G173" s="176"/>
      <c r="H173" s="329"/>
    </row>
    <row r="174" spans="1:8" ht="13.5" customHeight="1" hidden="1" thickBot="1">
      <c r="A174" s="596" t="s">
        <v>493</v>
      </c>
      <c r="B174" s="597" t="s">
        <v>132</v>
      </c>
      <c r="C174" s="455">
        <v>973</v>
      </c>
      <c r="D174" s="456" t="s">
        <v>56</v>
      </c>
      <c r="E174" s="598" t="s">
        <v>241</v>
      </c>
      <c r="F174" s="247">
        <v>244</v>
      </c>
      <c r="G174" s="248">
        <v>226</v>
      </c>
      <c r="H174" s="314">
        <v>0</v>
      </c>
    </row>
    <row r="175" spans="1:8" ht="13.5" customHeight="1">
      <c r="A175" s="608" t="s">
        <v>401</v>
      </c>
      <c r="B175" s="600" t="s">
        <v>280</v>
      </c>
      <c r="C175" s="270">
        <v>973</v>
      </c>
      <c r="D175" s="443" t="s">
        <v>56</v>
      </c>
      <c r="E175" s="585" t="s">
        <v>242</v>
      </c>
      <c r="F175" s="383"/>
      <c r="G175" s="559"/>
      <c r="H175" s="332">
        <f>SUM(H176:H178)</f>
        <v>0</v>
      </c>
    </row>
    <row r="176" spans="1:8" ht="13.5" customHeight="1">
      <c r="A176" s="217" t="s">
        <v>402</v>
      </c>
      <c r="B176" s="448" t="s">
        <v>545</v>
      </c>
      <c r="C176" s="202">
        <v>973</v>
      </c>
      <c r="D176" s="197" t="s">
        <v>56</v>
      </c>
      <c r="E176" s="201" t="s">
        <v>242</v>
      </c>
      <c r="F176" s="198">
        <v>244</v>
      </c>
      <c r="G176" s="199"/>
      <c r="H176" s="313">
        <f>H178</f>
        <v>0</v>
      </c>
    </row>
    <row r="177" spans="1:8" ht="13.5" customHeight="1" thickBot="1">
      <c r="A177" s="607"/>
      <c r="B177" s="185" t="s">
        <v>547</v>
      </c>
      <c r="C177" s="189"/>
      <c r="D177" s="190"/>
      <c r="E177" s="176"/>
      <c r="F177" s="176"/>
      <c r="G177" s="176"/>
      <c r="H177" s="329"/>
    </row>
    <row r="178" spans="1:8" ht="13.5" customHeight="1" hidden="1" thickBot="1">
      <c r="A178" s="596" t="s">
        <v>494</v>
      </c>
      <c r="B178" s="454" t="s">
        <v>132</v>
      </c>
      <c r="C178" s="455">
        <v>973</v>
      </c>
      <c r="D178" s="456" t="s">
        <v>56</v>
      </c>
      <c r="E178" s="598" t="s">
        <v>242</v>
      </c>
      <c r="F178" s="247">
        <v>244</v>
      </c>
      <c r="G178" s="248">
        <v>226</v>
      </c>
      <c r="H178" s="314">
        <v>0</v>
      </c>
    </row>
    <row r="179" spans="1:8" ht="13.5" customHeight="1">
      <c r="A179" s="609" t="s">
        <v>495</v>
      </c>
      <c r="B179" s="442" t="s">
        <v>356</v>
      </c>
      <c r="C179" s="270">
        <v>973</v>
      </c>
      <c r="D179" s="443" t="s">
        <v>56</v>
      </c>
      <c r="E179" s="585" t="s">
        <v>243</v>
      </c>
      <c r="F179" s="383"/>
      <c r="G179" s="384"/>
      <c r="H179" s="311">
        <f>H181</f>
        <v>1831</v>
      </c>
    </row>
    <row r="180" spans="1:8" ht="13.5" customHeight="1">
      <c r="A180" s="610"/>
      <c r="B180" s="394" t="s">
        <v>357</v>
      </c>
      <c r="C180" s="387"/>
      <c r="D180" s="414"/>
      <c r="E180" s="388"/>
      <c r="F180" s="374"/>
      <c r="G180" s="388"/>
      <c r="H180" s="338"/>
    </row>
    <row r="181" spans="1:8" ht="13.5" customHeight="1">
      <c r="A181" s="594" t="s">
        <v>385</v>
      </c>
      <c r="B181" s="448" t="s">
        <v>545</v>
      </c>
      <c r="C181" s="178">
        <v>973</v>
      </c>
      <c r="D181" s="250" t="s">
        <v>56</v>
      </c>
      <c r="E181" s="198" t="s">
        <v>243</v>
      </c>
      <c r="F181" s="201">
        <v>244</v>
      </c>
      <c r="G181" s="198"/>
      <c r="H181" s="342">
        <f>SUM(H183:H185)</f>
        <v>1831</v>
      </c>
    </row>
    <row r="182" spans="1:8" ht="13.5" customHeight="1" thickBot="1">
      <c r="A182" s="593"/>
      <c r="B182" s="185" t="s">
        <v>547</v>
      </c>
      <c r="C182" s="185"/>
      <c r="D182" s="249"/>
      <c r="E182" s="191"/>
      <c r="F182" s="176"/>
      <c r="G182" s="191"/>
      <c r="H182" s="343"/>
    </row>
    <row r="183" spans="1:8" ht="13.5" customHeight="1" hidden="1">
      <c r="A183" s="593" t="s">
        <v>399</v>
      </c>
      <c r="B183" s="611" t="s">
        <v>132</v>
      </c>
      <c r="C183" s="387">
        <v>973</v>
      </c>
      <c r="D183" s="414" t="s">
        <v>56</v>
      </c>
      <c r="E183" s="388" t="s">
        <v>243</v>
      </c>
      <c r="F183" s="374">
        <v>244</v>
      </c>
      <c r="G183" s="375">
        <v>226</v>
      </c>
      <c r="H183" s="329">
        <v>0</v>
      </c>
    </row>
    <row r="184" spans="1:8" ht="13.5" customHeight="1" hidden="1">
      <c r="A184" s="594" t="s">
        <v>312</v>
      </c>
      <c r="B184" s="196" t="s">
        <v>52</v>
      </c>
      <c r="C184" s="202">
        <v>973</v>
      </c>
      <c r="D184" s="197" t="s">
        <v>56</v>
      </c>
      <c r="E184" s="201" t="s">
        <v>243</v>
      </c>
      <c r="F184" s="198">
        <v>244</v>
      </c>
      <c r="G184" s="199">
        <v>340</v>
      </c>
      <c r="H184" s="337">
        <v>1092</v>
      </c>
    </row>
    <row r="185" spans="1:8" ht="13.5" customHeight="1" hidden="1" thickBot="1">
      <c r="A185" s="612" t="s">
        <v>400</v>
      </c>
      <c r="B185" s="493" t="s">
        <v>70</v>
      </c>
      <c r="C185" s="485">
        <v>973</v>
      </c>
      <c r="D185" s="246" t="s">
        <v>56</v>
      </c>
      <c r="E185" s="554" t="s">
        <v>243</v>
      </c>
      <c r="F185" s="555">
        <v>244</v>
      </c>
      <c r="G185" s="554">
        <v>310</v>
      </c>
      <c r="H185" s="318">
        <v>739</v>
      </c>
    </row>
    <row r="186" spans="1:8" s="148" customFormat="1" ht="13.5" customHeight="1">
      <c r="A186" s="583" t="s">
        <v>403</v>
      </c>
      <c r="B186" s="600" t="s">
        <v>358</v>
      </c>
      <c r="C186" s="270">
        <v>973</v>
      </c>
      <c r="D186" s="443" t="s">
        <v>56</v>
      </c>
      <c r="E186" s="585" t="s">
        <v>359</v>
      </c>
      <c r="F186" s="383"/>
      <c r="G186" s="384"/>
      <c r="H186" s="311">
        <f>H189</f>
        <v>3667</v>
      </c>
    </row>
    <row r="187" spans="1:8" s="148" customFormat="1" ht="13.5" customHeight="1">
      <c r="A187" s="613"/>
      <c r="B187" s="154" t="s">
        <v>360</v>
      </c>
      <c r="C187" s="387"/>
      <c r="D187" s="414"/>
      <c r="E187" s="388"/>
      <c r="F187" s="374"/>
      <c r="G187" s="388"/>
      <c r="H187" s="326"/>
    </row>
    <row r="188" spans="1:8" ht="13.5" customHeight="1">
      <c r="A188" s="613"/>
      <c r="B188" s="154" t="s">
        <v>361</v>
      </c>
      <c r="C188" s="387"/>
      <c r="D188" s="414"/>
      <c r="E188" s="388"/>
      <c r="F188" s="374"/>
      <c r="G188" s="388"/>
      <c r="H188" s="326"/>
    </row>
    <row r="189" spans="1:8" ht="13.5" customHeight="1">
      <c r="A189" s="614" t="s">
        <v>499</v>
      </c>
      <c r="B189" s="448" t="s">
        <v>545</v>
      </c>
      <c r="C189" s="202"/>
      <c r="D189" s="197"/>
      <c r="E189" s="201"/>
      <c r="F189" s="198"/>
      <c r="G189" s="201"/>
      <c r="H189" s="313">
        <f>SUM(H191:H192)</f>
        <v>3667</v>
      </c>
    </row>
    <row r="190" spans="1:8" ht="13.5" customHeight="1" thickBot="1">
      <c r="A190" s="615"/>
      <c r="B190" s="185" t="s">
        <v>547</v>
      </c>
      <c r="C190" s="189"/>
      <c r="D190" s="190"/>
      <c r="E190" s="176"/>
      <c r="F190" s="191"/>
      <c r="G190" s="176"/>
      <c r="H190" s="329"/>
    </row>
    <row r="191" spans="1:8" ht="13.5" customHeight="1" hidden="1">
      <c r="A191" s="541" t="s">
        <v>500</v>
      </c>
      <c r="B191" s="611" t="s">
        <v>132</v>
      </c>
      <c r="C191" s="387">
        <v>973</v>
      </c>
      <c r="D191" s="414" t="s">
        <v>56</v>
      </c>
      <c r="E191" s="388" t="s">
        <v>359</v>
      </c>
      <c r="F191" s="374">
        <v>244</v>
      </c>
      <c r="G191" s="388">
        <v>226</v>
      </c>
      <c r="H191" s="333">
        <v>3500</v>
      </c>
    </row>
    <row r="192" spans="1:8" ht="13.5" customHeight="1" hidden="1" thickBot="1">
      <c r="A192" s="544" t="s">
        <v>501</v>
      </c>
      <c r="B192" s="245" t="s">
        <v>52</v>
      </c>
      <c r="C192" s="485">
        <v>973</v>
      </c>
      <c r="D192" s="246" t="s">
        <v>56</v>
      </c>
      <c r="E192" s="554" t="s">
        <v>359</v>
      </c>
      <c r="F192" s="555">
        <v>244</v>
      </c>
      <c r="G192" s="554">
        <v>310</v>
      </c>
      <c r="H192" s="330">
        <v>167</v>
      </c>
    </row>
    <row r="193" spans="1:8" ht="13.5" customHeight="1">
      <c r="A193" s="583" t="s">
        <v>502</v>
      </c>
      <c r="B193" s="600" t="s">
        <v>362</v>
      </c>
      <c r="C193" s="602">
        <v>973</v>
      </c>
      <c r="D193" s="405" t="s">
        <v>56</v>
      </c>
      <c r="E193" s="384" t="s">
        <v>244</v>
      </c>
      <c r="F193" s="383"/>
      <c r="G193" s="384"/>
      <c r="H193" s="311">
        <f>SUM(H197:H199)</f>
        <v>10495</v>
      </c>
    </row>
    <row r="194" spans="1:8" ht="13.5" customHeight="1">
      <c r="A194" s="593"/>
      <c r="B194" s="219" t="s">
        <v>363</v>
      </c>
      <c r="C194" s="189"/>
      <c r="D194" s="190"/>
      <c r="E194" s="176"/>
      <c r="F194" s="191"/>
      <c r="G194" s="176"/>
      <c r="H194" s="327"/>
    </row>
    <row r="195" spans="1:8" ht="13.5" customHeight="1">
      <c r="A195" s="594" t="s">
        <v>503</v>
      </c>
      <c r="B195" s="616" t="s">
        <v>545</v>
      </c>
      <c r="C195" s="387"/>
      <c r="D195" s="414"/>
      <c r="E195" s="388"/>
      <c r="F195" s="374"/>
      <c r="G195" s="388"/>
      <c r="H195" s="313">
        <f>SUM(H197:H199)</f>
        <v>10495</v>
      </c>
    </row>
    <row r="196" spans="1:8" ht="13.5" customHeight="1" thickBot="1">
      <c r="A196" s="593"/>
      <c r="B196" s="617" t="s">
        <v>547</v>
      </c>
      <c r="C196" s="387"/>
      <c r="D196" s="414"/>
      <c r="E196" s="388"/>
      <c r="F196" s="374"/>
      <c r="G196" s="388"/>
      <c r="H196" s="329"/>
    </row>
    <row r="197" spans="1:8" ht="13.5" customHeight="1" hidden="1">
      <c r="A197" s="271" t="s">
        <v>504</v>
      </c>
      <c r="B197" s="196" t="s">
        <v>332</v>
      </c>
      <c r="C197" s="202">
        <v>973</v>
      </c>
      <c r="D197" s="197" t="s">
        <v>56</v>
      </c>
      <c r="E197" s="201" t="s">
        <v>244</v>
      </c>
      <c r="F197" s="198">
        <v>244</v>
      </c>
      <c r="G197" s="201">
        <v>225</v>
      </c>
      <c r="H197" s="329">
        <v>5386.1</v>
      </c>
    </row>
    <row r="198" spans="1:8" ht="13.5" customHeight="1" hidden="1">
      <c r="A198" s="217" t="s">
        <v>505</v>
      </c>
      <c r="B198" s="490" t="s">
        <v>132</v>
      </c>
      <c r="C198" s="202">
        <v>973</v>
      </c>
      <c r="D198" s="197" t="s">
        <v>56</v>
      </c>
      <c r="E198" s="201" t="s">
        <v>244</v>
      </c>
      <c r="F198" s="198">
        <v>244</v>
      </c>
      <c r="G198" s="201">
        <v>226</v>
      </c>
      <c r="H198" s="313">
        <v>3204</v>
      </c>
    </row>
    <row r="199" spans="1:8" ht="13.5" customHeight="1" hidden="1" thickBot="1">
      <c r="A199" s="544" t="s">
        <v>506</v>
      </c>
      <c r="B199" s="618" t="s">
        <v>245</v>
      </c>
      <c r="C199" s="485">
        <v>973</v>
      </c>
      <c r="D199" s="246" t="s">
        <v>56</v>
      </c>
      <c r="E199" s="554" t="s">
        <v>244</v>
      </c>
      <c r="F199" s="555">
        <v>244</v>
      </c>
      <c r="G199" s="619">
        <v>310</v>
      </c>
      <c r="H199" s="318">
        <v>1904.9</v>
      </c>
    </row>
    <row r="200" spans="1:8" ht="13.5" customHeight="1">
      <c r="A200" s="583" t="s">
        <v>507</v>
      </c>
      <c r="B200" s="600" t="s">
        <v>364</v>
      </c>
      <c r="C200" s="270">
        <v>973</v>
      </c>
      <c r="D200" s="443" t="s">
        <v>56</v>
      </c>
      <c r="E200" s="585" t="s">
        <v>365</v>
      </c>
      <c r="F200" s="236"/>
      <c r="G200" s="236"/>
      <c r="H200" s="339">
        <f>H202</f>
        <v>198</v>
      </c>
    </row>
    <row r="201" spans="1:8" ht="13.5" customHeight="1">
      <c r="A201" s="592"/>
      <c r="B201" s="149" t="s">
        <v>366</v>
      </c>
      <c r="C201" s="181"/>
      <c r="D201" s="411"/>
      <c r="E201" s="374"/>
      <c r="F201" s="388"/>
      <c r="G201" s="374"/>
      <c r="H201" s="340"/>
    </row>
    <row r="202" spans="1:8" ht="13.5" customHeight="1">
      <c r="A202" s="620" t="s">
        <v>508</v>
      </c>
      <c r="B202" s="448" t="s">
        <v>545</v>
      </c>
      <c r="C202" s="178">
        <v>973</v>
      </c>
      <c r="D202" s="250" t="s">
        <v>56</v>
      </c>
      <c r="E202" s="198" t="s">
        <v>365</v>
      </c>
      <c r="F202" s="201">
        <v>244</v>
      </c>
      <c r="G202" s="198"/>
      <c r="H202" s="308">
        <f>SUM(H204:H206)</f>
        <v>198</v>
      </c>
    </row>
    <row r="203" spans="1:8" ht="13.5" customHeight="1" thickBot="1">
      <c r="A203" s="621"/>
      <c r="B203" s="185" t="s">
        <v>547</v>
      </c>
      <c r="C203" s="185"/>
      <c r="D203" s="249"/>
      <c r="E203" s="191"/>
      <c r="F203" s="176"/>
      <c r="G203" s="191"/>
      <c r="H203" s="309"/>
    </row>
    <row r="204" spans="1:8" ht="16.5" customHeight="1" hidden="1">
      <c r="A204" s="271" t="s">
        <v>509</v>
      </c>
      <c r="B204" s="185" t="s">
        <v>332</v>
      </c>
      <c r="C204" s="189">
        <v>973</v>
      </c>
      <c r="D204" s="190" t="s">
        <v>56</v>
      </c>
      <c r="E204" s="176" t="s">
        <v>365</v>
      </c>
      <c r="F204" s="191">
        <v>244</v>
      </c>
      <c r="G204" s="176">
        <v>225</v>
      </c>
      <c r="H204" s="329">
        <v>106</v>
      </c>
    </row>
    <row r="205" spans="1:8" ht="13.5" customHeight="1" hidden="1">
      <c r="A205" s="622" t="s">
        <v>510</v>
      </c>
      <c r="B205" s="490" t="s">
        <v>132</v>
      </c>
      <c r="C205" s="189">
        <v>973</v>
      </c>
      <c r="D205" s="190" t="s">
        <v>56</v>
      </c>
      <c r="E205" s="176" t="s">
        <v>365</v>
      </c>
      <c r="F205" s="177">
        <v>244</v>
      </c>
      <c r="G205" s="105">
        <v>226</v>
      </c>
      <c r="H205" s="329">
        <v>0</v>
      </c>
    </row>
    <row r="206" spans="1:8" ht="13.5" customHeight="1" hidden="1" thickBot="1">
      <c r="A206" s="217" t="s">
        <v>511</v>
      </c>
      <c r="B206" s="490" t="s">
        <v>245</v>
      </c>
      <c r="C206" s="387">
        <v>973</v>
      </c>
      <c r="D206" s="414" t="s">
        <v>56</v>
      </c>
      <c r="E206" s="388" t="s">
        <v>365</v>
      </c>
      <c r="F206" s="375">
        <v>244</v>
      </c>
      <c r="G206" s="198">
        <v>310</v>
      </c>
      <c r="H206" s="312">
        <v>92</v>
      </c>
    </row>
    <row r="207" spans="1:8" ht="13.5" customHeight="1">
      <c r="A207" s="583" t="s">
        <v>512</v>
      </c>
      <c r="B207" s="228" t="s">
        <v>496</v>
      </c>
      <c r="C207" s="234">
        <v>973</v>
      </c>
      <c r="D207" s="407" t="s">
        <v>56</v>
      </c>
      <c r="E207" s="383" t="s">
        <v>498</v>
      </c>
      <c r="F207" s="384"/>
      <c r="G207" s="559"/>
      <c r="H207" s="311">
        <f>H209</f>
        <v>0</v>
      </c>
    </row>
    <row r="208" spans="1:8" ht="13.5" customHeight="1">
      <c r="A208" s="592"/>
      <c r="B208" s="229" t="s">
        <v>497</v>
      </c>
      <c r="C208" s="181"/>
      <c r="D208" s="411"/>
      <c r="E208" s="374"/>
      <c r="F208" s="388"/>
      <c r="G208" s="375"/>
      <c r="H208" s="312"/>
    </row>
    <row r="209" spans="1:8" ht="13.5" customHeight="1">
      <c r="A209" s="620" t="s">
        <v>513</v>
      </c>
      <c r="B209" s="448" t="s">
        <v>545</v>
      </c>
      <c r="C209" s="202">
        <v>973</v>
      </c>
      <c r="D209" s="197" t="s">
        <v>56</v>
      </c>
      <c r="E209" s="201" t="s">
        <v>498</v>
      </c>
      <c r="F209" s="198">
        <v>244</v>
      </c>
      <c r="G209" s="201"/>
      <c r="H209" s="308">
        <f>H211</f>
        <v>0</v>
      </c>
    </row>
    <row r="210" spans="1:8" ht="13.5" customHeight="1">
      <c r="A210" s="621"/>
      <c r="B210" s="185" t="s">
        <v>547</v>
      </c>
      <c r="C210" s="189"/>
      <c r="D210" s="190"/>
      <c r="E210" s="176"/>
      <c r="F210" s="191"/>
      <c r="G210" s="176"/>
      <c r="H210" s="309"/>
    </row>
    <row r="211" spans="1:8" ht="13.5" customHeight="1" hidden="1" thickBot="1">
      <c r="A211" s="596" t="s">
        <v>514</v>
      </c>
      <c r="B211" s="454" t="s">
        <v>132</v>
      </c>
      <c r="C211" s="493">
        <v>973</v>
      </c>
      <c r="D211" s="545" t="s">
        <v>56</v>
      </c>
      <c r="E211" s="247" t="s">
        <v>498</v>
      </c>
      <c r="F211" s="248">
        <v>244</v>
      </c>
      <c r="G211" s="248">
        <v>226</v>
      </c>
      <c r="H211" s="314">
        <v>0</v>
      </c>
    </row>
    <row r="212" spans="1:8" ht="13.5" customHeight="1">
      <c r="A212" s="623" t="s">
        <v>108</v>
      </c>
      <c r="B212" s="154" t="s">
        <v>58</v>
      </c>
      <c r="C212" s="421">
        <v>973</v>
      </c>
      <c r="D212" s="227" t="s">
        <v>59</v>
      </c>
      <c r="E212" s="187"/>
      <c r="F212" s="467"/>
      <c r="G212" s="467"/>
      <c r="H212" s="341">
        <f>H213+H223+H235</f>
        <v>3121</v>
      </c>
    </row>
    <row r="213" spans="1:8" ht="13.5" customHeight="1">
      <c r="A213" s="624" t="s">
        <v>109</v>
      </c>
      <c r="B213" s="207" t="s">
        <v>291</v>
      </c>
      <c r="C213" s="390">
        <v>973</v>
      </c>
      <c r="D213" s="179" t="s">
        <v>59</v>
      </c>
      <c r="E213" s="180" t="s">
        <v>61</v>
      </c>
      <c r="F213" s="201"/>
      <c r="G213" s="199"/>
      <c r="H213" s="307">
        <f>H216+H218</f>
        <v>790</v>
      </c>
    </row>
    <row r="214" spans="1:8" ht="13.5" customHeight="1">
      <c r="A214" s="625"/>
      <c r="B214" s="154" t="s">
        <v>437</v>
      </c>
      <c r="C214" s="394"/>
      <c r="D214" s="182"/>
      <c r="E214" s="183"/>
      <c r="F214" s="388"/>
      <c r="G214" s="375"/>
      <c r="H214" s="181"/>
    </row>
    <row r="215" spans="1:8" ht="13.5" customHeight="1">
      <c r="A215" s="625"/>
      <c r="B215" s="154" t="s">
        <v>438</v>
      </c>
      <c r="C215" s="394"/>
      <c r="D215" s="182"/>
      <c r="E215" s="183"/>
      <c r="F215" s="388"/>
      <c r="G215" s="375"/>
      <c r="H215" s="181"/>
    </row>
    <row r="216" spans="1:8" ht="13.5" customHeight="1">
      <c r="A216" s="626" t="s">
        <v>290</v>
      </c>
      <c r="B216" s="448" t="s">
        <v>545</v>
      </c>
      <c r="C216" s="202">
        <v>973</v>
      </c>
      <c r="D216" s="197" t="s">
        <v>59</v>
      </c>
      <c r="E216" s="201" t="s">
        <v>61</v>
      </c>
      <c r="F216" s="198">
        <v>244</v>
      </c>
      <c r="G216" s="199"/>
      <c r="H216" s="308">
        <v>30</v>
      </c>
    </row>
    <row r="217" spans="1:8" ht="13.5" customHeight="1">
      <c r="A217" s="627"/>
      <c r="B217" s="185" t="s">
        <v>547</v>
      </c>
      <c r="C217" s="189"/>
      <c r="D217" s="190"/>
      <c r="E217" s="176"/>
      <c r="F217" s="191"/>
      <c r="G217" s="177"/>
      <c r="H217" s="309"/>
    </row>
    <row r="218" spans="1:8" ht="13.5" customHeight="1">
      <c r="A218" s="625" t="s">
        <v>301</v>
      </c>
      <c r="B218" s="216" t="s">
        <v>440</v>
      </c>
      <c r="C218" s="181">
        <v>973</v>
      </c>
      <c r="D218" s="411" t="s">
        <v>59</v>
      </c>
      <c r="E218" s="374" t="s">
        <v>61</v>
      </c>
      <c r="F218" s="388">
        <v>611</v>
      </c>
      <c r="G218" s="374"/>
      <c r="H218" s="310">
        <f>H221</f>
        <v>760</v>
      </c>
    </row>
    <row r="219" spans="1:8" ht="13.5" customHeight="1">
      <c r="A219" s="625"/>
      <c r="B219" s="216" t="s">
        <v>441</v>
      </c>
      <c r="C219" s="181"/>
      <c r="D219" s="411"/>
      <c r="E219" s="374"/>
      <c r="F219" s="388"/>
      <c r="G219" s="374"/>
      <c r="H219" s="310"/>
    </row>
    <row r="220" spans="1:8" ht="13.5" customHeight="1">
      <c r="A220" s="625"/>
      <c r="B220" s="216" t="s">
        <v>442</v>
      </c>
      <c r="C220" s="181"/>
      <c r="D220" s="411"/>
      <c r="E220" s="374"/>
      <c r="F220" s="388"/>
      <c r="G220" s="374"/>
      <c r="H220" s="309"/>
    </row>
    <row r="221" spans="1:8" ht="13.5" customHeight="1" hidden="1">
      <c r="A221" s="626" t="s">
        <v>459</v>
      </c>
      <c r="B221" s="206" t="s">
        <v>406</v>
      </c>
      <c r="C221" s="178">
        <v>973</v>
      </c>
      <c r="D221" s="250" t="s">
        <v>59</v>
      </c>
      <c r="E221" s="198" t="s">
        <v>61</v>
      </c>
      <c r="F221" s="250" t="s">
        <v>436</v>
      </c>
      <c r="G221" s="198">
        <v>241</v>
      </c>
      <c r="H221" s="628">
        <v>760</v>
      </c>
    </row>
    <row r="222" spans="1:8" ht="13.5" customHeight="1" hidden="1">
      <c r="A222" s="627"/>
      <c r="B222" s="304" t="s">
        <v>443</v>
      </c>
      <c r="C222" s="185"/>
      <c r="D222" s="249"/>
      <c r="E222" s="191"/>
      <c r="F222" s="249"/>
      <c r="G222" s="191"/>
      <c r="H222" s="629"/>
    </row>
    <row r="223" spans="1:8" ht="13.5" customHeight="1">
      <c r="A223" s="624" t="s">
        <v>110</v>
      </c>
      <c r="B223" s="207" t="s">
        <v>267</v>
      </c>
      <c r="C223" s="390">
        <v>973</v>
      </c>
      <c r="D223" s="179" t="s">
        <v>59</v>
      </c>
      <c r="E223" s="180" t="s">
        <v>60</v>
      </c>
      <c r="F223" s="201"/>
      <c r="G223" s="198"/>
      <c r="H223" s="630">
        <f>H225+H229</f>
        <v>1400</v>
      </c>
    </row>
    <row r="224" spans="1:8" ht="13.5" customHeight="1">
      <c r="A224" s="295"/>
      <c r="B224" s="219" t="s">
        <v>462</v>
      </c>
      <c r="C224" s="301"/>
      <c r="D224" s="186"/>
      <c r="E224" s="187"/>
      <c r="F224" s="176"/>
      <c r="G224" s="191"/>
      <c r="H224" s="181"/>
    </row>
    <row r="225" spans="1:8" ht="13.5" customHeight="1">
      <c r="A225" s="631" t="s">
        <v>139</v>
      </c>
      <c r="B225" s="632" t="s">
        <v>439</v>
      </c>
      <c r="C225" s="196">
        <v>973</v>
      </c>
      <c r="D225" s="413" t="s">
        <v>59</v>
      </c>
      <c r="E225" s="105" t="s">
        <v>60</v>
      </c>
      <c r="F225" s="283">
        <v>244</v>
      </c>
      <c r="G225" s="194"/>
      <c r="H225" s="633">
        <v>0</v>
      </c>
    </row>
    <row r="226" spans="1:8" ht="13.5" customHeight="1" hidden="1">
      <c r="A226" s="634" t="s">
        <v>317</v>
      </c>
      <c r="B226" s="196" t="s">
        <v>130</v>
      </c>
      <c r="C226" s="196">
        <v>973</v>
      </c>
      <c r="D226" s="250" t="s">
        <v>59</v>
      </c>
      <c r="E226" s="105" t="s">
        <v>60</v>
      </c>
      <c r="F226" s="283">
        <v>244</v>
      </c>
      <c r="G226" s="194">
        <v>222</v>
      </c>
      <c r="H226" s="633">
        <v>0</v>
      </c>
    </row>
    <row r="227" spans="1:8" ht="13.5" customHeight="1" hidden="1">
      <c r="A227" s="634" t="s">
        <v>460</v>
      </c>
      <c r="B227" s="196" t="s">
        <v>163</v>
      </c>
      <c r="C227" s="196">
        <v>973</v>
      </c>
      <c r="D227" s="413" t="s">
        <v>59</v>
      </c>
      <c r="E227" s="105" t="s">
        <v>60</v>
      </c>
      <c r="F227" s="283">
        <v>244</v>
      </c>
      <c r="G227" s="194">
        <v>226</v>
      </c>
      <c r="H227" s="633">
        <v>0</v>
      </c>
    </row>
    <row r="228" spans="1:8" ht="13.5" customHeight="1" hidden="1">
      <c r="A228" s="634" t="s">
        <v>461</v>
      </c>
      <c r="B228" s="196" t="s">
        <v>51</v>
      </c>
      <c r="C228" s="196">
        <v>973</v>
      </c>
      <c r="D228" s="413" t="s">
        <v>59</v>
      </c>
      <c r="E228" s="105" t="s">
        <v>60</v>
      </c>
      <c r="F228" s="283">
        <v>244</v>
      </c>
      <c r="G228" s="199">
        <v>290</v>
      </c>
      <c r="H228" s="633">
        <v>0</v>
      </c>
    </row>
    <row r="229" spans="1:8" ht="13.5" customHeight="1">
      <c r="A229" s="626" t="s">
        <v>302</v>
      </c>
      <c r="B229" s="206" t="s">
        <v>440</v>
      </c>
      <c r="C229" s="178">
        <v>973</v>
      </c>
      <c r="D229" s="250" t="s">
        <v>59</v>
      </c>
      <c r="E229" s="198" t="s">
        <v>60</v>
      </c>
      <c r="F229" s="250" t="s">
        <v>436</v>
      </c>
      <c r="G229" s="198"/>
      <c r="H229" s="628">
        <f>H233</f>
        <v>1400</v>
      </c>
    </row>
    <row r="230" spans="1:8" ht="13.5" customHeight="1">
      <c r="A230" s="625"/>
      <c r="B230" s="216" t="s">
        <v>551</v>
      </c>
      <c r="C230" s="181"/>
      <c r="D230" s="411"/>
      <c r="E230" s="374"/>
      <c r="F230" s="388"/>
      <c r="G230" s="374"/>
      <c r="H230" s="635"/>
    </row>
    <row r="231" spans="1:8" ht="12.75" customHeight="1">
      <c r="A231" s="625"/>
      <c r="B231" s="216" t="s">
        <v>549</v>
      </c>
      <c r="C231" s="181"/>
      <c r="D231" s="411"/>
      <c r="E231" s="374"/>
      <c r="F231" s="411"/>
      <c r="G231" s="374"/>
      <c r="H231" s="303"/>
    </row>
    <row r="232" spans="1:8" ht="12.75" customHeight="1">
      <c r="A232" s="627"/>
      <c r="B232" s="216" t="s">
        <v>550</v>
      </c>
      <c r="C232" s="185"/>
      <c r="D232" s="411"/>
      <c r="E232" s="191"/>
      <c r="F232" s="411"/>
      <c r="G232" s="191"/>
      <c r="H232" s="258"/>
    </row>
    <row r="233" spans="1:8" ht="12.75" customHeight="1">
      <c r="A233" s="626" t="s">
        <v>464</v>
      </c>
      <c r="B233" s="206" t="s">
        <v>406</v>
      </c>
      <c r="C233" s="178">
        <v>973</v>
      </c>
      <c r="D233" s="250" t="s">
        <v>59</v>
      </c>
      <c r="E233" s="198" t="s">
        <v>60</v>
      </c>
      <c r="F233" s="250" t="s">
        <v>436</v>
      </c>
      <c r="G233" s="374">
        <v>241</v>
      </c>
      <c r="H233" s="203">
        <v>1400</v>
      </c>
    </row>
    <row r="234" spans="1:8" ht="12.75" customHeight="1">
      <c r="A234" s="627"/>
      <c r="B234" s="304" t="s">
        <v>443</v>
      </c>
      <c r="C234" s="185"/>
      <c r="D234" s="249"/>
      <c r="E234" s="191"/>
      <c r="F234" s="249"/>
      <c r="G234" s="191"/>
      <c r="H234" s="272"/>
    </row>
    <row r="235" spans="1:8" ht="12.75" customHeight="1">
      <c r="A235" s="625" t="s">
        <v>281</v>
      </c>
      <c r="B235" s="416" t="s">
        <v>367</v>
      </c>
      <c r="C235" s="178">
        <v>973</v>
      </c>
      <c r="D235" s="193" t="s">
        <v>59</v>
      </c>
      <c r="E235" s="105" t="s">
        <v>368</v>
      </c>
      <c r="F235" s="193"/>
      <c r="G235" s="105"/>
      <c r="H235" s="306">
        <f>H236+H245+H253+H261</f>
        <v>931</v>
      </c>
    </row>
    <row r="236" spans="1:8" ht="12.75" customHeight="1">
      <c r="A236" s="636" t="s">
        <v>303</v>
      </c>
      <c r="B236" s="202" t="s">
        <v>272</v>
      </c>
      <c r="C236" s="200">
        <v>973</v>
      </c>
      <c r="D236" s="197" t="s">
        <v>59</v>
      </c>
      <c r="E236" s="201" t="s">
        <v>209</v>
      </c>
      <c r="F236" s="197"/>
      <c r="G236" s="201"/>
      <c r="H236" s="307">
        <f>H239</f>
        <v>80</v>
      </c>
    </row>
    <row r="237" spans="1:8" ht="12.75" customHeight="1">
      <c r="A237" s="637"/>
      <c r="B237" s="387" t="s">
        <v>561</v>
      </c>
      <c r="C237" s="372"/>
      <c r="D237" s="414"/>
      <c r="E237" s="388"/>
      <c r="F237" s="414"/>
      <c r="G237" s="388"/>
      <c r="H237" s="181"/>
    </row>
    <row r="238" spans="1:8" ht="12.75" customHeight="1">
      <c r="A238" s="637"/>
      <c r="B238" s="387" t="s">
        <v>438</v>
      </c>
      <c r="C238" s="372"/>
      <c r="D238" s="414"/>
      <c r="E238" s="388"/>
      <c r="F238" s="414"/>
      <c r="G238" s="388"/>
      <c r="H238" s="181"/>
    </row>
    <row r="239" spans="1:8" ht="14.25" customHeight="1">
      <c r="A239" s="638" t="s">
        <v>318</v>
      </c>
      <c r="B239" s="203" t="s">
        <v>440</v>
      </c>
      <c r="C239" s="202">
        <v>973</v>
      </c>
      <c r="D239" s="197" t="s">
        <v>59</v>
      </c>
      <c r="E239" s="201" t="s">
        <v>568</v>
      </c>
      <c r="F239" s="197" t="s">
        <v>436</v>
      </c>
      <c r="G239" s="198"/>
      <c r="H239" s="639">
        <v>80</v>
      </c>
    </row>
    <row r="240" spans="1:8" ht="12.75" customHeight="1">
      <c r="A240" s="640"/>
      <c r="B240" s="281" t="s">
        <v>551</v>
      </c>
      <c r="C240" s="387"/>
      <c r="D240" s="414"/>
      <c r="E240" s="388"/>
      <c r="F240" s="414"/>
      <c r="G240" s="374"/>
      <c r="H240" s="641"/>
    </row>
    <row r="241" spans="1:8" ht="12.75" customHeight="1">
      <c r="A241" s="640"/>
      <c r="B241" s="281" t="s">
        <v>549</v>
      </c>
      <c r="C241" s="387"/>
      <c r="D241" s="414"/>
      <c r="E241" s="388"/>
      <c r="F241" s="414"/>
      <c r="G241" s="374"/>
      <c r="H241" s="641"/>
    </row>
    <row r="242" spans="1:8" ht="12.75" customHeight="1">
      <c r="A242" s="642"/>
      <c r="B242" s="272" t="s">
        <v>550</v>
      </c>
      <c r="C242" s="189"/>
      <c r="D242" s="190"/>
      <c r="E242" s="176"/>
      <c r="F242" s="190"/>
      <c r="G242" s="191"/>
      <c r="H242" s="643"/>
    </row>
    <row r="243" spans="1:8" ht="12.75" customHeight="1" hidden="1">
      <c r="A243" s="644" t="s">
        <v>463</v>
      </c>
      <c r="B243" s="203" t="s">
        <v>406</v>
      </c>
      <c r="C243" s="202">
        <v>973</v>
      </c>
      <c r="D243" s="197" t="s">
        <v>59</v>
      </c>
      <c r="E243" s="201" t="s">
        <v>209</v>
      </c>
      <c r="F243" s="197" t="s">
        <v>436</v>
      </c>
      <c r="G243" s="388"/>
      <c r="H243" s="641">
        <v>80</v>
      </c>
    </row>
    <row r="244" spans="1:8" ht="12.75" customHeight="1" hidden="1">
      <c r="A244" s="640"/>
      <c r="B244" s="272" t="s">
        <v>443</v>
      </c>
      <c r="C244" s="387"/>
      <c r="D244" s="414"/>
      <c r="E244" s="388"/>
      <c r="F244" s="414"/>
      <c r="G244" s="388"/>
      <c r="H244" s="641"/>
    </row>
    <row r="245" spans="1:8" ht="12.75" customHeight="1">
      <c r="A245" s="624" t="s">
        <v>562</v>
      </c>
      <c r="B245" s="645" t="s">
        <v>554</v>
      </c>
      <c r="C245" s="202">
        <v>973</v>
      </c>
      <c r="D245" s="197" t="s">
        <v>59</v>
      </c>
      <c r="E245" s="201" t="s">
        <v>282</v>
      </c>
      <c r="F245" s="197"/>
      <c r="G245" s="201"/>
      <c r="H245" s="639">
        <f>H247</f>
        <v>148</v>
      </c>
    </row>
    <row r="246" spans="1:8" ht="12.75" customHeight="1">
      <c r="A246" s="295"/>
      <c r="B246" s="189" t="s">
        <v>553</v>
      </c>
      <c r="C246" s="185"/>
      <c r="D246" s="190"/>
      <c r="E246" s="176"/>
      <c r="F246" s="190"/>
      <c r="G246" s="176"/>
      <c r="H246" s="643"/>
    </row>
    <row r="247" spans="1:8" ht="12.75" customHeight="1">
      <c r="A247" s="294" t="s">
        <v>565</v>
      </c>
      <c r="B247" s="302" t="s">
        <v>440</v>
      </c>
      <c r="C247" s="202">
        <v>973</v>
      </c>
      <c r="D247" s="197" t="s">
        <v>59</v>
      </c>
      <c r="E247" s="201" t="s">
        <v>282</v>
      </c>
      <c r="F247" s="197" t="s">
        <v>436</v>
      </c>
      <c r="G247" s="201"/>
      <c r="H247" s="639">
        <v>148</v>
      </c>
    </row>
    <row r="248" spans="1:8" ht="12.75" customHeight="1">
      <c r="A248" s="371"/>
      <c r="B248" s="303" t="s">
        <v>551</v>
      </c>
      <c r="C248" s="181"/>
      <c r="D248" s="414"/>
      <c r="E248" s="388"/>
      <c r="F248" s="414"/>
      <c r="G248" s="388"/>
      <c r="H248" s="641"/>
    </row>
    <row r="249" spans="1:8" ht="12.75" customHeight="1">
      <c r="A249" s="371"/>
      <c r="B249" s="303" t="s">
        <v>549</v>
      </c>
      <c r="C249" s="181"/>
      <c r="D249" s="414"/>
      <c r="E249" s="388"/>
      <c r="F249" s="414"/>
      <c r="G249" s="388"/>
      <c r="H249" s="641"/>
    </row>
    <row r="250" spans="1:8" ht="12.75" customHeight="1">
      <c r="A250" s="295"/>
      <c r="B250" s="258" t="s">
        <v>550</v>
      </c>
      <c r="C250" s="185"/>
      <c r="D250" s="190"/>
      <c r="E250" s="176"/>
      <c r="F250" s="190"/>
      <c r="G250" s="176"/>
      <c r="H250" s="643"/>
    </row>
    <row r="251" spans="1:8" ht="12.75" customHeight="1" hidden="1">
      <c r="A251" s="646" t="s">
        <v>569</v>
      </c>
      <c r="B251" s="216" t="s">
        <v>406</v>
      </c>
      <c r="C251" s="202">
        <v>973</v>
      </c>
      <c r="D251" s="197" t="s">
        <v>59</v>
      </c>
      <c r="E251" s="201" t="s">
        <v>282</v>
      </c>
      <c r="F251" s="197" t="s">
        <v>436</v>
      </c>
      <c r="G251" s="388">
        <v>241</v>
      </c>
      <c r="H251" s="641">
        <v>148</v>
      </c>
    </row>
    <row r="252" spans="1:8" ht="12.75" customHeight="1" hidden="1">
      <c r="A252" s="371"/>
      <c r="B252" s="216" t="s">
        <v>443</v>
      </c>
      <c r="C252" s="181"/>
      <c r="D252" s="414"/>
      <c r="E252" s="388"/>
      <c r="F252" s="414"/>
      <c r="G252" s="388"/>
      <c r="H252" s="641"/>
    </row>
    <row r="253" spans="1:8" ht="12.75" customHeight="1">
      <c r="A253" s="294" t="s">
        <v>563</v>
      </c>
      <c r="B253" s="645" t="s">
        <v>554</v>
      </c>
      <c r="C253" s="178">
        <v>973</v>
      </c>
      <c r="D253" s="197" t="s">
        <v>59</v>
      </c>
      <c r="E253" s="201" t="s">
        <v>556</v>
      </c>
      <c r="F253" s="197"/>
      <c r="G253" s="201"/>
      <c r="H253" s="639">
        <f>H255</f>
        <v>203</v>
      </c>
    </row>
    <row r="254" spans="1:8" ht="12.75" customHeight="1">
      <c r="A254" s="295"/>
      <c r="B254" s="304" t="s">
        <v>555</v>
      </c>
      <c r="C254" s="185"/>
      <c r="D254" s="190"/>
      <c r="E254" s="176"/>
      <c r="F254" s="190"/>
      <c r="G254" s="176"/>
      <c r="H254" s="643"/>
    </row>
    <row r="255" spans="1:8" ht="12.75" customHeight="1">
      <c r="A255" s="294" t="s">
        <v>566</v>
      </c>
      <c r="B255" s="203" t="s">
        <v>440</v>
      </c>
      <c r="C255" s="178">
        <v>973</v>
      </c>
      <c r="D255" s="197" t="s">
        <v>59</v>
      </c>
      <c r="E255" s="201" t="s">
        <v>556</v>
      </c>
      <c r="F255" s="197" t="s">
        <v>436</v>
      </c>
      <c r="G255" s="201"/>
      <c r="H255" s="639">
        <v>203</v>
      </c>
    </row>
    <row r="256" spans="1:8" ht="12.75" customHeight="1">
      <c r="A256" s="371"/>
      <c r="B256" s="281" t="s">
        <v>551</v>
      </c>
      <c r="C256" s="181"/>
      <c r="D256" s="414"/>
      <c r="E256" s="388"/>
      <c r="F256" s="414"/>
      <c r="G256" s="388"/>
      <c r="H256" s="641"/>
    </row>
    <row r="257" spans="1:8" ht="12.75" customHeight="1">
      <c r="A257" s="371"/>
      <c r="B257" s="281" t="s">
        <v>549</v>
      </c>
      <c r="C257" s="181"/>
      <c r="D257" s="414"/>
      <c r="E257" s="388"/>
      <c r="F257" s="414"/>
      <c r="G257" s="388"/>
      <c r="H257" s="641"/>
    </row>
    <row r="258" spans="1:8" ht="12.75" customHeight="1">
      <c r="A258" s="295"/>
      <c r="B258" s="272" t="s">
        <v>550</v>
      </c>
      <c r="C258" s="185"/>
      <c r="D258" s="190"/>
      <c r="E258" s="176"/>
      <c r="F258" s="190"/>
      <c r="G258" s="176"/>
      <c r="H258" s="643"/>
    </row>
    <row r="259" spans="1:8" ht="12.75" customHeight="1" hidden="1">
      <c r="A259" s="646" t="s">
        <v>570</v>
      </c>
      <c r="B259" s="206" t="s">
        <v>406</v>
      </c>
      <c r="C259" s="178">
        <v>973</v>
      </c>
      <c r="D259" s="197" t="s">
        <v>59</v>
      </c>
      <c r="E259" s="201" t="s">
        <v>556</v>
      </c>
      <c r="F259" s="197" t="s">
        <v>436</v>
      </c>
      <c r="G259" s="388"/>
      <c r="H259" s="641">
        <v>203</v>
      </c>
    </row>
    <row r="260" spans="1:8" ht="12.75" customHeight="1" hidden="1">
      <c r="A260" s="295"/>
      <c r="B260" s="304" t="s">
        <v>443</v>
      </c>
      <c r="C260" s="185"/>
      <c r="D260" s="190"/>
      <c r="E260" s="388"/>
      <c r="F260" s="414"/>
      <c r="G260" s="388"/>
      <c r="H260" s="641"/>
    </row>
    <row r="261" spans="1:8" ht="12.75" customHeight="1">
      <c r="A261" s="371" t="s">
        <v>564</v>
      </c>
      <c r="B261" s="647" t="s">
        <v>558</v>
      </c>
      <c r="C261" s="181">
        <v>973</v>
      </c>
      <c r="D261" s="414" t="s">
        <v>59</v>
      </c>
      <c r="E261" s="201" t="s">
        <v>560</v>
      </c>
      <c r="F261" s="197"/>
      <c r="G261" s="201"/>
      <c r="H261" s="639">
        <f>H265</f>
        <v>500</v>
      </c>
    </row>
    <row r="262" spans="1:8" ht="12.75" customHeight="1">
      <c r="A262" s="371"/>
      <c r="B262" s="305" t="s">
        <v>559</v>
      </c>
      <c r="C262" s="181"/>
      <c r="D262" s="414"/>
      <c r="E262" s="388"/>
      <c r="F262" s="414"/>
      <c r="G262" s="388"/>
      <c r="H262" s="641"/>
    </row>
    <row r="263" spans="1:8" ht="12.75" customHeight="1">
      <c r="A263" s="371"/>
      <c r="B263" s="305" t="s">
        <v>557</v>
      </c>
      <c r="C263" s="181"/>
      <c r="D263" s="414"/>
      <c r="E263" s="388"/>
      <c r="F263" s="414"/>
      <c r="G263" s="388"/>
      <c r="H263" s="641"/>
    </row>
    <row r="264" spans="1:8" ht="12.75" customHeight="1">
      <c r="A264" s="371"/>
      <c r="B264" s="305" t="s">
        <v>497</v>
      </c>
      <c r="C264" s="181"/>
      <c r="D264" s="414"/>
      <c r="E264" s="388"/>
      <c r="F264" s="414"/>
      <c r="G264" s="388"/>
      <c r="H264" s="641"/>
    </row>
    <row r="265" spans="1:8" ht="12.75" customHeight="1">
      <c r="A265" s="294" t="s">
        <v>567</v>
      </c>
      <c r="B265" s="203" t="s">
        <v>440</v>
      </c>
      <c r="C265" s="178">
        <v>973</v>
      </c>
      <c r="D265" s="197" t="s">
        <v>59</v>
      </c>
      <c r="E265" s="201" t="s">
        <v>560</v>
      </c>
      <c r="F265" s="197" t="s">
        <v>436</v>
      </c>
      <c r="G265" s="201"/>
      <c r="H265" s="639">
        <f>500</f>
        <v>500</v>
      </c>
    </row>
    <row r="266" spans="1:8" ht="12.75" customHeight="1">
      <c r="A266" s="371"/>
      <c r="B266" s="281" t="s">
        <v>551</v>
      </c>
      <c r="C266" s="181"/>
      <c r="D266" s="414"/>
      <c r="E266" s="388"/>
      <c r="F266" s="414"/>
      <c r="G266" s="388"/>
      <c r="H266" s="641"/>
    </row>
    <row r="267" spans="1:8" ht="12.75" customHeight="1">
      <c r="A267" s="371"/>
      <c r="B267" s="281" t="s">
        <v>549</v>
      </c>
      <c r="C267" s="181"/>
      <c r="D267" s="414"/>
      <c r="E267" s="388"/>
      <c r="F267" s="414"/>
      <c r="G267" s="388"/>
      <c r="H267" s="641"/>
    </row>
    <row r="268" spans="1:8" ht="12.75" customHeight="1" thickBot="1">
      <c r="A268" s="295"/>
      <c r="B268" s="272" t="s">
        <v>550</v>
      </c>
      <c r="C268" s="185"/>
      <c r="D268" s="190"/>
      <c r="E268" s="176"/>
      <c r="F268" s="190"/>
      <c r="G268" s="176"/>
      <c r="H268" s="643"/>
    </row>
    <row r="269" spans="1:8" ht="12.75" customHeight="1" hidden="1">
      <c r="A269" s="648" t="s">
        <v>463</v>
      </c>
      <c r="B269" s="216" t="s">
        <v>406</v>
      </c>
      <c r="C269" s="181">
        <v>973</v>
      </c>
      <c r="D269" s="414" t="s">
        <v>59</v>
      </c>
      <c r="E269" s="388" t="s">
        <v>368</v>
      </c>
      <c r="F269" s="414" t="s">
        <v>436</v>
      </c>
      <c r="G269" s="388">
        <v>241</v>
      </c>
      <c r="H269" s="641">
        <v>500</v>
      </c>
    </row>
    <row r="270" spans="1:8" ht="12.75" customHeight="1" hidden="1" thickBot="1">
      <c r="A270" s="295"/>
      <c r="B270" s="216" t="s">
        <v>443</v>
      </c>
      <c r="C270" s="185"/>
      <c r="D270" s="414"/>
      <c r="E270" s="388"/>
      <c r="F270" s="414"/>
      <c r="G270" s="388"/>
      <c r="H270" s="641"/>
    </row>
    <row r="271" spans="1:8" ht="12.75" customHeight="1">
      <c r="A271" s="238" t="s">
        <v>111</v>
      </c>
      <c r="B271" s="260" t="s">
        <v>89</v>
      </c>
      <c r="C271" s="301">
        <v>973</v>
      </c>
      <c r="D271" s="261" t="s">
        <v>62</v>
      </c>
      <c r="E271" s="262"/>
      <c r="F271" s="262"/>
      <c r="G271" s="262"/>
      <c r="H271" s="332">
        <f>H272+H279</f>
        <v>6377</v>
      </c>
    </row>
    <row r="272" spans="1:8" ht="12.75" customHeight="1">
      <c r="A272" s="285" t="s">
        <v>113</v>
      </c>
      <c r="B272" s="286" t="s">
        <v>404</v>
      </c>
      <c r="C272" s="287">
        <v>973</v>
      </c>
      <c r="D272" s="288" t="s">
        <v>62</v>
      </c>
      <c r="E272" s="289" t="s">
        <v>372</v>
      </c>
      <c r="F272" s="289"/>
      <c r="G272" s="287"/>
      <c r="H272" s="649">
        <f>SUM(H277:H278)</f>
        <v>50</v>
      </c>
    </row>
    <row r="273" spans="1:8" ht="12.75" customHeight="1">
      <c r="A273" s="290"/>
      <c r="B273" s="252" t="s">
        <v>405</v>
      </c>
      <c r="C273" s="253"/>
      <c r="D273" s="255"/>
      <c r="E273" s="256"/>
      <c r="F273" s="254"/>
      <c r="G273" s="254"/>
      <c r="H273" s="650"/>
    </row>
    <row r="274" spans="1:8" ht="12.75" customHeight="1">
      <c r="A274" s="290"/>
      <c r="B274" s="291" t="s">
        <v>90</v>
      </c>
      <c r="C274" s="253"/>
      <c r="D274" s="255"/>
      <c r="E274" s="256"/>
      <c r="F274" s="254"/>
      <c r="G274" s="254"/>
      <c r="H274" s="650"/>
    </row>
    <row r="275" spans="1:8" ht="12.75" customHeight="1">
      <c r="A275" s="294" t="s">
        <v>141</v>
      </c>
      <c r="B275" s="537" t="s">
        <v>545</v>
      </c>
      <c r="C275" s="296">
        <v>973</v>
      </c>
      <c r="D275" s="288" t="s">
        <v>62</v>
      </c>
      <c r="E275" s="297" t="s">
        <v>372</v>
      </c>
      <c r="F275" s="289">
        <v>244</v>
      </c>
      <c r="G275" s="289"/>
      <c r="H275" s="651">
        <f>SUM(H277:H278)</f>
        <v>50</v>
      </c>
    </row>
    <row r="276" spans="1:8" ht="13.5" customHeight="1" thickBot="1">
      <c r="A276" s="295"/>
      <c r="B276" s="189" t="s">
        <v>547</v>
      </c>
      <c r="C276" s="299"/>
      <c r="D276" s="298"/>
      <c r="E276" s="292"/>
      <c r="F276" s="293"/>
      <c r="G276" s="293"/>
      <c r="H276" s="652"/>
    </row>
    <row r="277" spans="1:8" ht="12.75" customHeight="1" hidden="1">
      <c r="A277" s="257" t="s">
        <v>304</v>
      </c>
      <c r="B277" s="258" t="s">
        <v>132</v>
      </c>
      <c r="C277" s="185">
        <v>973</v>
      </c>
      <c r="D277" s="259" t="s">
        <v>62</v>
      </c>
      <c r="E277" s="191" t="s">
        <v>372</v>
      </c>
      <c r="F277" s="176">
        <v>240</v>
      </c>
      <c r="G277" s="177">
        <v>226</v>
      </c>
      <c r="H277" s="653">
        <v>0</v>
      </c>
    </row>
    <row r="278" spans="1:8" ht="12.75" customHeight="1" hidden="1" thickBot="1">
      <c r="A278" s="230" t="s">
        <v>467</v>
      </c>
      <c r="B278" s="178" t="s">
        <v>51</v>
      </c>
      <c r="C278" s="178">
        <v>973</v>
      </c>
      <c r="D278" s="231" t="s">
        <v>62</v>
      </c>
      <c r="E278" s="198" t="s">
        <v>372</v>
      </c>
      <c r="F278" s="201">
        <v>244</v>
      </c>
      <c r="G278" s="199">
        <v>290</v>
      </c>
      <c r="H278" s="654">
        <v>50</v>
      </c>
    </row>
    <row r="279" spans="1:8" ht="12.75" customHeight="1">
      <c r="A279" s="232" t="s">
        <v>154</v>
      </c>
      <c r="B279" s="233" t="s">
        <v>369</v>
      </c>
      <c r="C279" s="234">
        <v>973</v>
      </c>
      <c r="D279" s="235" t="s">
        <v>62</v>
      </c>
      <c r="E279" s="236" t="s">
        <v>370</v>
      </c>
      <c r="F279" s="235"/>
      <c r="G279" s="236"/>
      <c r="H279" s="311">
        <f>H282</f>
        <v>6327</v>
      </c>
    </row>
    <row r="280" spans="1:252" s="8" customFormat="1" ht="12.75" customHeight="1">
      <c r="A280" s="237"/>
      <c r="B280" s="149" t="s">
        <v>371</v>
      </c>
      <c r="C280" s="181"/>
      <c r="D280" s="182"/>
      <c r="E280" s="183"/>
      <c r="F280" s="182"/>
      <c r="G280" s="183"/>
      <c r="H280" s="312"/>
      <c r="I280" s="9"/>
      <c r="J280" s="19"/>
      <c r="K280" s="9"/>
      <c r="L280" s="152"/>
      <c r="M280" s="151"/>
      <c r="N280" s="150"/>
      <c r="O280" s="11"/>
      <c r="P280" s="19"/>
      <c r="Q280" s="9"/>
      <c r="R280" s="19"/>
      <c r="S280" s="9"/>
      <c r="T280" s="152"/>
      <c r="U280" s="151"/>
      <c r="V280" s="150"/>
      <c r="W280" s="11"/>
      <c r="X280" s="19"/>
      <c r="Y280" s="9"/>
      <c r="Z280" s="19"/>
      <c r="AA280" s="9"/>
      <c r="AB280" s="152"/>
      <c r="AC280" s="151"/>
      <c r="AD280" s="150"/>
      <c r="AE280" s="11"/>
      <c r="AF280" s="19"/>
      <c r="AG280" s="9"/>
      <c r="AH280" s="19"/>
      <c r="AI280" s="9"/>
      <c r="AJ280" s="152"/>
      <c r="AK280" s="151"/>
      <c r="AL280" s="150"/>
      <c r="AM280" s="11"/>
      <c r="AN280" s="19"/>
      <c r="AO280" s="9"/>
      <c r="AP280" s="19"/>
      <c r="AQ280" s="9"/>
      <c r="AR280" s="152"/>
      <c r="AS280" s="151"/>
      <c r="AT280" s="150"/>
      <c r="AU280" s="11"/>
      <c r="AV280" s="19"/>
      <c r="AW280" s="9"/>
      <c r="AX280" s="19"/>
      <c r="AY280" s="9"/>
      <c r="AZ280" s="152"/>
      <c r="BA280" s="151"/>
      <c r="BB280" s="150"/>
      <c r="BC280" s="11"/>
      <c r="BD280" s="19"/>
      <c r="BE280" s="9"/>
      <c r="BF280" s="19"/>
      <c r="BG280" s="9"/>
      <c r="BH280" s="152"/>
      <c r="BI280" s="151"/>
      <c r="BJ280" s="150"/>
      <c r="BK280" s="11"/>
      <c r="BL280" s="19"/>
      <c r="BM280" s="9"/>
      <c r="BN280" s="19"/>
      <c r="BO280" s="9"/>
      <c r="BP280" s="152"/>
      <c r="BQ280" s="151"/>
      <c r="BR280" s="150"/>
      <c r="BS280" s="11"/>
      <c r="BT280" s="19"/>
      <c r="BU280" s="9"/>
      <c r="BV280" s="19"/>
      <c r="BW280" s="9"/>
      <c r="BX280" s="152"/>
      <c r="BY280" s="151"/>
      <c r="BZ280" s="150"/>
      <c r="CA280" s="11"/>
      <c r="CB280" s="19"/>
      <c r="CC280" s="9"/>
      <c r="CD280" s="19"/>
      <c r="CE280" s="9"/>
      <c r="CF280" s="152"/>
      <c r="CG280" s="151"/>
      <c r="CH280" s="150"/>
      <c r="CI280" s="11"/>
      <c r="CJ280" s="19"/>
      <c r="CK280" s="9"/>
      <c r="CL280" s="19"/>
      <c r="CM280" s="9"/>
      <c r="CN280" s="152"/>
      <c r="CO280" s="151"/>
      <c r="CP280" s="150"/>
      <c r="CQ280" s="11"/>
      <c r="CR280" s="19"/>
      <c r="CS280" s="9"/>
      <c r="CT280" s="19"/>
      <c r="CU280" s="9"/>
      <c r="CV280" s="152"/>
      <c r="CW280" s="151"/>
      <c r="CX280" s="150"/>
      <c r="CY280" s="11"/>
      <c r="CZ280" s="19"/>
      <c r="DA280" s="9"/>
      <c r="DB280" s="19"/>
      <c r="DC280" s="9"/>
      <c r="DD280" s="152"/>
      <c r="DE280" s="151"/>
      <c r="DF280" s="150"/>
      <c r="DG280" s="11"/>
      <c r="DH280" s="19"/>
      <c r="DI280" s="9"/>
      <c r="DJ280" s="19"/>
      <c r="DK280" s="9"/>
      <c r="DL280" s="152"/>
      <c r="DM280" s="151"/>
      <c r="DN280" s="150"/>
      <c r="DO280" s="11"/>
      <c r="DP280" s="19"/>
      <c r="DQ280" s="9"/>
      <c r="DR280" s="19"/>
      <c r="DS280" s="9"/>
      <c r="DT280" s="152"/>
      <c r="DU280" s="151"/>
      <c r="DV280" s="150"/>
      <c r="DW280" s="11"/>
      <c r="DX280" s="19"/>
      <c r="DY280" s="9"/>
      <c r="DZ280" s="19"/>
      <c r="EA280" s="9"/>
      <c r="EB280" s="152"/>
      <c r="EC280" s="151"/>
      <c r="ED280" s="150"/>
      <c r="EE280" s="11"/>
      <c r="EF280" s="19"/>
      <c r="EG280" s="9"/>
      <c r="EH280" s="19"/>
      <c r="EI280" s="9"/>
      <c r="EJ280" s="152"/>
      <c r="EK280" s="151"/>
      <c r="EL280" s="150"/>
      <c r="EM280" s="11"/>
      <c r="EN280" s="19"/>
      <c r="EO280" s="9"/>
      <c r="EP280" s="19"/>
      <c r="EQ280" s="9"/>
      <c r="ER280" s="152"/>
      <c r="ES280" s="151"/>
      <c r="ET280" s="150"/>
      <c r="EU280" s="11"/>
      <c r="EV280" s="19"/>
      <c r="EW280" s="9"/>
      <c r="EX280" s="19"/>
      <c r="EY280" s="9"/>
      <c r="EZ280" s="152"/>
      <c r="FA280" s="151"/>
      <c r="FB280" s="150"/>
      <c r="FC280" s="11"/>
      <c r="FD280" s="19"/>
      <c r="FE280" s="9"/>
      <c r="FF280" s="19"/>
      <c r="FG280" s="9"/>
      <c r="FH280" s="152"/>
      <c r="FI280" s="151"/>
      <c r="FJ280" s="150"/>
      <c r="FK280" s="11"/>
      <c r="FL280" s="19"/>
      <c r="FM280" s="9"/>
      <c r="FN280" s="19"/>
      <c r="FO280" s="9"/>
      <c r="FP280" s="152"/>
      <c r="FQ280" s="151"/>
      <c r="FR280" s="150"/>
      <c r="FS280" s="11"/>
      <c r="FT280" s="19"/>
      <c r="FU280" s="9"/>
      <c r="FV280" s="19"/>
      <c r="FW280" s="9"/>
      <c r="FX280" s="152"/>
      <c r="FY280" s="151"/>
      <c r="FZ280" s="150"/>
      <c r="GA280" s="11"/>
      <c r="GB280" s="19"/>
      <c r="GC280" s="9"/>
      <c r="GD280" s="19"/>
      <c r="GE280" s="9"/>
      <c r="GF280" s="152"/>
      <c r="GG280" s="151"/>
      <c r="GH280" s="150"/>
      <c r="GI280" s="11"/>
      <c r="GJ280" s="19"/>
      <c r="GK280" s="9"/>
      <c r="GL280" s="19"/>
      <c r="GM280" s="9"/>
      <c r="GN280" s="152"/>
      <c r="GO280" s="151"/>
      <c r="GP280" s="150"/>
      <c r="GQ280" s="11"/>
      <c r="GR280" s="19"/>
      <c r="GS280" s="9"/>
      <c r="GT280" s="19"/>
      <c r="GU280" s="9"/>
      <c r="GV280" s="152"/>
      <c r="GW280" s="151"/>
      <c r="GX280" s="150"/>
      <c r="GY280" s="11"/>
      <c r="GZ280" s="19"/>
      <c r="HA280" s="9"/>
      <c r="HB280" s="19"/>
      <c r="HC280" s="9"/>
      <c r="HD280" s="152"/>
      <c r="HE280" s="151"/>
      <c r="HF280" s="150"/>
      <c r="HG280" s="11"/>
      <c r="HH280" s="19"/>
      <c r="HI280" s="9"/>
      <c r="HJ280" s="19"/>
      <c r="HK280" s="9"/>
      <c r="HL280" s="152"/>
      <c r="HM280" s="151"/>
      <c r="HN280" s="150"/>
      <c r="HO280" s="11"/>
      <c r="HP280" s="19"/>
      <c r="HQ280" s="9"/>
      <c r="HR280" s="19"/>
      <c r="HS280" s="9"/>
      <c r="HT280" s="152"/>
      <c r="HU280" s="151"/>
      <c r="HV280" s="150"/>
      <c r="HW280" s="11"/>
      <c r="HX280" s="19"/>
      <c r="HY280" s="9"/>
      <c r="HZ280" s="19"/>
      <c r="IA280" s="9"/>
      <c r="IB280" s="152"/>
      <c r="IC280" s="151"/>
      <c r="ID280" s="150"/>
      <c r="IE280" s="11"/>
      <c r="IF280" s="19"/>
      <c r="IG280" s="9"/>
      <c r="IH280" s="19"/>
      <c r="II280" s="9"/>
      <c r="IJ280" s="152"/>
      <c r="IK280" s="151"/>
      <c r="IL280" s="150"/>
      <c r="IM280" s="11"/>
      <c r="IN280" s="19"/>
      <c r="IO280" s="9"/>
      <c r="IP280" s="19"/>
      <c r="IQ280" s="9"/>
      <c r="IR280" s="152"/>
    </row>
    <row r="281" spans="1:252" s="8" customFormat="1" ht="12.75" customHeight="1">
      <c r="A281" s="238"/>
      <c r="B281" s="184"/>
      <c r="C281" s="185"/>
      <c r="D281" s="186"/>
      <c r="E281" s="187"/>
      <c r="F281" s="186"/>
      <c r="G281" s="187"/>
      <c r="H281" s="317"/>
      <c r="I281" s="9"/>
      <c r="J281" s="19"/>
      <c r="K281" s="9"/>
      <c r="L281" s="153"/>
      <c r="M281" s="23"/>
      <c r="N281" s="150"/>
      <c r="O281" s="11"/>
      <c r="P281" s="19"/>
      <c r="Q281" s="9"/>
      <c r="R281" s="19"/>
      <c r="S281" s="9"/>
      <c r="T281" s="153"/>
      <c r="U281" s="23"/>
      <c r="V281" s="150"/>
      <c r="W281" s="11"/>
      <c r="X281" s="19"/>
      <c r="Y281" s="9"/>
      <c r="Z281" s="19"/>
      <c r="AA281" s="9"/>
      <c r="AB281" s="153"/>
      <c r="AC281" s="23"/>
      <c r="AD281" s="150"/>
      <c r="AE281" s="11"/>
      <c r="AF281" s="19"/>
      <c r="AG281" s="9"/>
      <c r="AH281" s="19"/>
      <c r="AI281" s="9"/>
      <c r="AJ281" s="153"/>
      <c r="AK281" s="23"/>
      <c r="AL281" s="150"/>
      <c r="AM281" s="11"/>
      <c r="AN281" s="19"/>
      <c r="AO281" s="9"/>
      <c r="AP281" s="19"/>
      <c r="AQ281" s="9"/>
      <c r="AR281" s="153"/>
      <c r="AS281" s="23"/>
      <c r="AT281" s="150"/>
      <c r="AU281" s="11"/>
      <c r="AV281" s="19"/>
      <c r="AW281" s="9"/>
      <c r="AX281" s="19"/>
      <c r="AY281" s="9"/>
      <c r="AZ281" s="153"/>
      <c r="BA281" s="23"/>
      <c r="BB281" s="150"/>
      <c r="BC281" s="11"/>
      <c r="BD281" s="19"/>
      <c r="BE281" s="9"/>
      <c r="BF281" s="19"/>
      <c r="BG281" s="9"/>
      <c r="BH281" s="153"/>
      <c r="BI281" s="23"/>
      <c r="BJ281" s="150"/>
      <c r="BK281" s="11"/>
      <c r="BL281" s="19"/>
      <c r="BM281" s="9"/>
      <c r="BN281" s="19"/>
      <c r="BO281" s="9"/>
      <c r="BP281" s="153"/>
      <c r="BQ281" s="23"/>
      <c r="BR281" s="150"/>
      <c r="BS281" s="11"/>
      <c r="BT281" s="19"/>
      <c r="BU281" s="9"/>
      <c r="BV281" s="19"/>
      <c r="BW281" s="9"/>
      <c r="BX281" s="153"/>
      <c r="BY281" s="23"/>
      <c r="BZ281" s="150"/>
      <c r="CA281" s="11"/>
      <c r="CB281" s="19"/>
      <c r="CC281" s="9"/>
      <c r="CD281" s="19"/>
      <c r="CE281" s="9"/>
      <c r="CF281" s="153"/>
      <c r="CG281" s="23"/>
      <c r="CH281" s="150"/>
      <c r="CI281" s="11"/>
      <c r="CJ281" s="19"/>
      <c r="CK281" s="9"/>
      <c r="CL281" s="19"/>
      <c r="CM281" s="9"/>
      <c r="CN281" s="153"/>
      <c r="CO281" s="23"/>
      <c r="CP281" s="150"/>
      <c r="CQ281" s="11"/>
      <c r="CR281" s="19"/>
      <c r="CS281" s="9"/>
      <c r="CT281" s="19"/>
      <c r="CU281" s="9"/>
      <c r="CV281" s="153"/>
      <c r="CW281" s="23"/>
      <c r="CX281" s="150"/>
      <c r="CY281" s="11"/>
      <c r="CZ281" s="19"/>
      <c r="DA281" s="9"/>
      <c r="DB281" s="19"/>
      <c r="DC281" s="9"/>
      <c r="DD281" s="153"/>
      <c r="DE281" s="23"/>
      <c r="DF281" s="150"/>
      <c r="DG281" s="11"/>
      <c r="DH281" s="19"/>
      <c r="DI281" s="9"/>
      <c r="DJ281" s="19"/>
      <c r="DK281" s="9"/>
      <c r="DL281" s="153"/>
      <c r="DM281" s="23"/>
      <c r="DN281" s="150"/>
      <c r="DO281" s="11"/>
      <c r="DP281" s="19"/>
      <c r="DQ281" s="9"/>
      <c r="DR281" s="19"/>
      <c r="DS281" s="9"/>
      <c r="DT281" s="153"/>
      <c r="DU281" s="23"/>
      <c r="DV281" s="150"/>
      <c r="DW281" s="11"/>
      <c r="DX281" s="19"/>
      <c r="DY281" s="9"/>
      <c r="DZ281" s="19"/>
      <c r="EA281" s="9"/>
      <c r="EB281" s="153"/>
      <c r="EC281" s="23"/>
      <c r="ED281" s="150"/>
      <c r="EE281" s="11"/>
      <c r="EF281" s="19"/>
      <c r="EG281" s="9"/>
      <c r="EH281" s="19"/>
      <c r="EI281" s="9"/>
      <c r="EJ281" s="153"/>
      <c r="EK281" s="23"/>
      <c r="EL281" s="150"/>
      <c r="EM281" s="11"/>
      <c r="EN281" s="19"/>
      <c r="EO281" s="9"/>
      <c r="EP281" s="19"/>
      <c r="EQ281" s="9"/>
      <c r="ER281" s="153"/>
      <c r="ES281" s="23"/>
      <c r="ET281" s="150"/>
      <c r="EU281" s="11"/>
      <c r="EV281" s="19"/>
      <c r="EW281" s="9"/>
      <c r="EX281" s="19"/>
      <c r="EY281" s="9"/>
      <c r="EZ281" s="153"/>
      <c r="FA281" s="23"/>
      <c r="FB281" s="150"/>
      <c r="FC281" s="11"/>
      <c r="FD281" s="19"/>
      <c r="FE281" s="9"/>
      <c r="FF281" s="19"/>
      <c r="FG281" s="9"/>
      <c r="FH281" s="153"/>
      <c r="FI281" s="23"/>
      <c r="FJ281" s="150"/>
      <c r="FK281" s="11"/>
      <c r="FL281" s="19"/>
      <c r="FM281" s="9"/>
      <c r="FN281" s="19"/>
      <c r="FO281" s="9"/>
      <c r="FP281" s="153"/>
      <c r="FQ281" s="23"/>
      <c r="FR281" s="150"/>
      <c r="FS281" s="11"/>
      <c r="FT281" s="19"/>
      <c r="FU281" s="9"/>
      <c r="FV281" s="19"/>
      <c r="FW281" s="9"/>
      <c r="FX281" s="153"/>
      <c r="FY281" s="23"/>
      <c r="FZ281" s="150"/>
      <c r="GA281" s="11"/>
      <c r="GB281" s="19"/>
      <c r="GC281" s="9"/>
      <c r="GD281" s="19"/>
      <c r="GE281" s="9"/>
      <c r="GF281" s="153"/>
      <c r="GG281" s="23"/>
      <c r="GH281" s="150"/>
      <c r="GI281" s="11"/>
      <c r="GJ281" s="19"/>
      <c r="GK281" s="9"/>
      <c r="GL281" s="19"/>
      <c r="GM281" s="9"/>
      <c r="GN281" s="153"/>
      <c r="GO281" s="23"/>
      <c r="GP281" s="150"/>
      <c r="GQ281" s="11"/>
      <c r="GR281" s="19"/>
      <c r="GS281" s="9"/>
      <c r="GT281" s="19"/>
      <c r="GU281" s="9"/>
      <c r="GV281" s="153"/>
      <c r="GW281" s="23"/>
      <c r="GX281" s="150"/>
      <c r="GY281" s="11"/>
      <c r="GZ281" s="19"/>
      <c r="HA281" s="9"/>
      <c r="HB281" s="19"/>
      <c r="HC281" s="9"/>
      <c r="HD281" s="153"/>
      <c r="HE281" s="23"/>
      <c r="HF281" s="150"/>
      <c r="HG281" s="11"/>
      <c r="HH281" s="19"/>
      <c r="HI281" s="9"/>
      <c r="HJ281" s="19"/>
      <c r="HK281" s="9"/>
      <c r="HL281" s="153"/>
      <c r="HM281" s="23"/>
      <c r="HN281" s="150"/>
      <c r="HO281" s="11"/>
      <c r="HP281" s="19"/>
      <c r="HQ281" s="9"/>
      <c r="HR281" s="19"/>
      <c r="HS281" s="9"/>
      <c r="HT281" s="153"/>
      <c r="HU281" s="23"/>
      <c r="HV281" s="150"/>
      <c r="HW281" s="11"/>
      <c r="HX281" s="19"/>
      <c r="HY281" s="9"/>
      <c r="HZ281" s="19"/>
      <c r="IA281" s="9"/>
      <c r="IB281" s="153"/>
      <c r="IC281" s="23"/>
      <c r="ID281" s="150"/>
      <c r="IE281" s="11"/>
      <c r="IF281" s="19"/>
      <c r="IG281" s="9"/>
      <c r="IH281" s="19"/>
      <c r="II281" s="9"/>
      <c r="IJ281" s="153"/>
      <c r="IK281" s="23"/>
      <c r="IL281" s="150"/>
      <c r="IM281" s="11"/>
      <c r="IN281" s="19"/>
      <c r="IO281" s="9"/>
      <c r="IP281" s="19"/>
      <c r="IQ281" s="9"/>
      <c r="IR281" s="153"/>
    </row>
    <row r="282" spans="1:252" s="8" customFormat="1" ht="12.75" customHeight="1">
      <c r="A282" s="239" t="s">
        <v>468</v>
      </c>
      <c r="B282" s="184" t="s">
        <v>194</v>
      </c>
      <c r="C282" s="185">
        <v>973</v>
      </c>
      <c r="D282" s="186" t="s">
        <v>62</v>
      </c>
      <c r="E282" s="187" t="s">
        <v>370</v>
      </c>
      <c r="F282" s="186"/>
      <c r="G282" s="187"/>
      <c r="H282" s="315">
        <f>H283</f>
        <v>6327</v>
      </c>
      <c r="I282" s="9"/>
      <c r="J282" s="19"/>
      <c r="K282" s="9"/>
      <c r="L282" s="153"/>
      <c r="M282" s="23"/>
      <c r="N282" s="150"/>
      <c r="O282" s="11"/>
      <c r="P282" s="19"/>
      <c r="Q282" s="9"/>
      <c r="R282" s="19"/>
      <c r="S282" s="9"/>
      <c r="T282" s="153"/>
      <c r="U282" s="23"/>
      <c r="V282" s="150"/>
      <c r="W282" s="11"/>
      <c r="X282" s="19"/>
      <c r="Y282" s="9"/>
      <c r="Z282" s="19"/>
      <c r="AA282" s="9"/>
      <c r="AB282" s="153"/>
      <c r="AC282" s="23"/>
      <c r="AD282" s="150"/>
      <c r="AE282" s="11"/>
      <c r="AF282" s="19"/>
      <c r="AG282" s="9"/>
      <c r="AH282" s="19"/>
      <c r="AI282" s="9"/>
      <c r="AJ282" s="153"/>
      <c r="AK282" s="23"/>
      <c r="AL282" s="150"/>
      <c r="AM282" s="11"/>
      <c r="AN282" s="19"/>
      <c r="AO282" s="9"/>
      <c r="AP282" s="19"/>
      <c r="AQ282" s="9"/>
      <c r="AR282" s="153"/>
      <c r="AS282" s="23"/>
      <c r="AT282" s="150"/>
      <c r="AU282" s="11"/>
      <c r="AV282" s="19"/>
      <c r="AW282" s="9"/>
      <c r="AX282" s="19"/>
      <c r="AY282" s="9"/>
      <c r="AZ282" s="153"/>
      <c r="BA282" s="23"/>
      <c r="BB282" s="150"/>
      <c r="BC282" s="11"/>
      <c r="BD282" s="19"/>
      <c r="BE282" s="9"/>
      <c r="BF282" s="19"/>
      <c r="BG282" s="9"/>
      <c r="BH282" s="153"/>
      <c r="BI282" s="23"/>
      <c r="BJ282" s="150"/>
      <c r="BK282" s="11"/>
      <c r="BL282" s="19"/>
      <c r="BM282" s="9"/>
      <c r="BN282" s="19"/>
      <c r="BO282" s="9"/>
      <c r="BP282" s="153"/>
      <c r="BQ282" s="23"/>
      <c r="BR282" s="150"/>
      <c r="BS282" s="11"/>
      <c r="BT282" s="19"/>
      <c r="BU282" s="9"/>
      <c r="BV282" s="19"/>
      <c r="BW282" s="9"/>
      <c r="BX282" s="153"/>
      <c r="BY282" s="23"/>
      <c r="BZ282" s="150"/>
      <c r="CA282" s="11"/>
      <c r="CB282" s="19"/>
      <c r="CC282" s="9"/>
      <c r="CD282" s="19"/>
      <c r="CE282" s="9"/>
      <c r="CF282" s="153"/>
      <c r="CG282" s="23"/>
      <c r="CH282" s="150"/>
      <c r="CI282" s="11"/>
      <c r="CJ282" s="19"/>
      <c r="CK282" s="9"/>
      <c r="CL282" s="19"/>
      <c r="CM282" s="9"/>
      <c r="CN282" s="153"/>
      <c r="CO282" s="23"/>
      <c r="CP282" s="150"/>
      <c r="CQ282" s="11"/>
      <c r="CR282" s="19"/>
      <c r="CS282" s="9"/>
      <c r="CT282" s="19"/>
      <c r="CU282" s="9"/>
      <c r="CV282" s="153"/>
      <c r="CW282" s="23"/>
      <c r="CX282" s="150"/>
      <c r="CY282" s="11"/>
      <c r="CZ282" s="19"/>
      <c r="DA282" s="9"/>
      <c r="DB282" s="19"/>
      <c r="DC282" s="9"/>
      <c r="DD282" s="153"/>
      <c r="DE282" s="23"/>
      <c r="DF282" s="150"/>
      <c r="DG282" s="11"/>
      <c r="DH282" s="19"/>
      <c r="DI282" s="9"/>
      <c r="DJ282" s="19"/>
      <c r="DK282" s="9"/>
      <c r="DL282" s="153"/>
      <c r="DM282" s="23"/>
      <c r="DN282" s="150"/>
      <c r="DO282" s="11"/>
      <c r="DP282" s="19"/>
      <c r="DQ282" s="9"/>
      <c r="DR282" s="19"/>
      <c r="DS282" s="9"/>
      <c r="DT282" s="153"/>
      <c r="DU282" s="23"/>
      <c r="DV282" s="150"/>
      <c r="DW282" s="11"/>
      <c r="DX282" s="19"/>
      <c r="DY282" s="9"/>
      <c r="DZ282" s="19"/>
      <c r="EA282" s="9"/>
      <c r="EB282" s="153"/>
      <c r="EC282" s="23"/>
      <c r="ED282" s="150"/>
      <c r="EE282" s="11"/>
      <c r="EF282" s="19"/>
      <c r="EG282" s="9"/>
      <c r="EH282" s="19"/>
      <c r="EI282" s="9"/>
      <c r="EJ282" s="153"/>
      <c r="EK282" s="23"/>
      <c r="EL282" s="150"/>
      <c r="EM282" s="11"/>
      <c r="EN282" s="19"/>
      <c r="EO282" s="9"/>
      <c r="EP282" s="19"/>
      <c r="EQ282" s="9"/>
      <c r="ER282" s="153"/>
      <c r="ES282" s="23"/>
      <c r="ET282" s="150"/>
      <c r="EU282" s="11"/>
      <c r="EV282" s="19"/>
      <c r="EW282" s="9"/>
      <c r="EX282" s="19"/>
      <c r="EY282" s="9"/>
      <c r="EZ282" s="153"/>
      <c r="FA282" s="23"/>
      <c r="FB282" s="150"/>
      <c r="FC282" s="11"/>
      <c r="FD282" s="19"/>
      <c r="FE282" s="9"/>
      <c r="FF282" s="19"/>
      <c r="FG282" s="9"/>
      <c r="FH282" s="153"/>
      <c r="FI282" s="23"/>
      <c r="FJ282" s="150"/>
      <c r="FK282" s="11"/>
      <c r="FL282" s="19"/>
      <c r="FM282" s="9"/>
      <c r="FN282" s="19"/>
      <c r="FO282" s="9"/>
      <c r="FP282" s="153"/>
      <c r="FQ282" s="23"/>
      <c r="FR282" s="150"/>
      <c r="FS282" s="11"/>
      <c r="FT282" s="19"/>
      <c r="FU282" s="9"/>
      <c r="FV282" s="19"/>
      <c r="FW282" s="9"/>
      <c r="FX282" s="153"/>
      <c r="FY282" s="23"/>
      <c r="FZ282" s="150"/>
      <c r="GA282" s="11"/>
      <c r="GB282" s="19"/>
      <c r="GC282" s="9"/>
      <c r="GD282" s="19"/>
      <c r="GE282" s="9"/>
      <c r="GF282" s="153"/>
      <c r="GG282" s="23"/>
      <c r="GH282" s="150"/>
      <c r="GI282" s="11"/>
      <c r="GJ282" s="19"/>
      <c r="GK282" s="9"/>
      <c r="GL282" s="19"/>
      <c r="GM282" s="9"/>
      <c r="GN282" s="153"/>
      <c r="GO282" s="23"/>
      <c r="GP282" s="150"/>
      <c r="GQ282" s="11"/>
      <c r="GR282" s="19"/>
      <c r="GS282" s="9"/>
      <c r="GT282" s="19"/>
      <c r="GU282" s="9"/>
      <c r="GV282" s="153"/>
      <c r="GW282" s="23"/>
      <c r="GX282" s="150"/>
      <c r="GY282" s="11"/>
      <c r="GZ282" s="19"/>
      <c r="HA282" s="9"/>
      <c r="HB282" s="19"/>
      <c r="HC282" s="9"/>
      <c r="HD282" s="153"/>
      <c r="HE282" s="23"/>
      <c r="HF282" s="150"/>
      <c r="HG282" s="11"/>
      <c r="HH282" s="19"/>
      <c r="HI282" s="9"/>
      <c r="HJ282" s="19"/>
      <c r="HK282" s="9"/>
      <c r="HL282" s="153"/>
      <c r="HM282" s="23"/>
      <c r="HN282" s="150"/>
      <c r="HO282" s="11"/>
      <c r="HP282" s="19"/>
      <c r="HQ282" s="9"/>
      <c r="HR282" s="19"/>
      <c r="HS282" s="9"/>
      <c r="HT282" s="153"/>
      <c r="HU282" s="23"/>
      <c r="HV282" s="150"/>
      <c r="HW282" s="11"/>
      <c r="HX282" s="19"/>
      <c r="HY282" s="9"/>
      <c r="HZ282" s="19"/>
      <c r="IA282" s="9"/>
      <c r="IB282" s="153"/>
      <c r="IC282" s="23"/>
      <c r="ID282" s="150"/>
      <c r="IE282" s="11"/>
      <c r="IF282" s="19"/>
      <c r="IG282" s="9"/>
      <c r="IH282" s="19"/>
      <c r="II282" s="9"/>
      <c r="IJ282" s="153"/>
      <c r="IK282" s="23"/>
      <c r="IL282" s="150"/>
      <c r="IM282" s="11"/>
      <c r="IN282" s="19"/>
      <c r="IO282" s="9"/>
      <c r="IP282" s="19"/>
      <c r="IQ282" s="9"/>
      <c r="IR282" s="153"/>
    </row>
    <row r="283" spans="1:8" ht="12.75" customHeight="1">
      <c r="A283" s="240" t="s">
        <v>469</v>
      </c>
      <c r="B283" s="203" t="s">
        <v>440</v>
      </c>
      <c r="C283" s="178">
        <v>973</v>
      </c>
      <c r="D283" s="182" t="s">
        <v>62</v>
      </c>
      <c r="E283" s="180" t="s">
        <v>370</v>
      </c>
      <c r="F283" s="182" t="s">
        <v>436</v>
      </c>
      <c r="G283" s="180"/>
      <c r="H283" s="313">
        <f>H287</f>
        <v>6327</v>
      </c>
    </row>
    <row r="284" spans="1:8" ht="12.75" customHeight="1">
      <c r="A284" s="241"/>
      <c r="B284" s="281" t="s">
        <v>551</v>
      </c>
      <c r="C284" s="181"/>
      <c r="D284" s="182"/>
      <c r="E284" s="183"/>
      <c r="F284" s="182"/>
      <c r="G284" s="183"/>
      <c r="H284" s="312"/>
    </row>
    <row r="285" spans="1:8" ht="12.75" customHeight="1">
      <c r="A285" s="241"/>
      <c r="B285" s="281" t="s">
        <v>549</v>
      </c>
      <c r="C285" s="181"/>
      <c r="D285" s="182"/>
      <c r="E285" s="183"/>
      <c r="F285" s="182"/>
      <c r="G285" s="183"/>
      <c r="H285" s="312"/>
    </row>
    <row r="286" spans="1:8" ht="12.75" customHeight="1">
      <c r="A286" s="239"/>
      <c r="B286" s="272" t="s">
        <v>550</v>
      </c>
      <c r="C286" s="185"/>
      <c r="D286" s="186"/>
      <c r="E286" s="187"/>
      <c r="F286" s="186"/>
      <c r="G286" s="187"/>
      <c r="H286" s="329"/>
    </row>
    <row r="287" spans="1:8" ht="12.75" customHeight="1" hidden="1">
      <c r="A287" s="242" t="s">
        <v>470</v>
      </c>
      <c r="B287" s="206" t="s">
        <v>406</v>
      </c>
      <c r="C287" s="200">
        <v>973</v>
      </c>
      <c r="D287" s="197" t="s">
        <v>62</v>
      </c>
      <c r="E287" s="226" t="s">
        <v>370</v>
      </c>
      <c r="F287" s="179" t="s">
        <v>436</v>
      </c>
      <c r="G287" s="180">
        <v>241</v>
      </c>
      <c r="H287" s="337">
        <f>H289+H299</f>
        <v>6327</v>
      </c>
    </row>
    <row r="288" spans="1:8" ht="12.75" customHeight="1" hidden="1">
      <c r="A288" s="239"/>
      <c r="B288" s="304" t="s">
        <v>443</v>
      </c>
      <c r="C288" s="224"/>
      <c r="D288" s="227"/>
      <c r="E288" s="225"/>
      <c r="F288" s="186"/>
      <c r="G288" s="187"/>
      <c r="H288" s="317"/>
    </row>
    <row r="289" spans="1:8" ht="12.75" customHeight="1">
      <c r="A289" s="239"/>
      <c r="B289" s="655" t="s">
        <v>294</v>
      </c>
      <c r="C289" s="282">
        <v>973</v>
      </c>
      <c r="D289" s="193" t="s">
        <v>62</v>
      </c>
      <c r="E289" s="283" t="s">
        <v>370</v>
      </c>
      <c r="F289" s="284" t="s">
        <v>436</v>
      </c>
      <c r="G289" s="106">
        <v>241</v>
      </c>
      <c r="H289" s="656">
        <f>SUM(H290:H298)</f>
        <v>3327</v>
      </c>
    </row>
    <row r="290" spans="1:8" ht="12.75" customHeight="1" hidden="1">
      <c r="A290" s="239" t="s">
        <v>471</v>
      </c>
      <c r="B290" s="188" t="s">
        <v>63</v>
      </c>
      <c r="C290" s="189">
        <v>973</v>
      </c>
      <c r="D290" s="190" t="s">
        <v>62</v>
      </c>
      <c r="E290" s="191" t="s">
        <v>370</v>
      </c>
      <c r="F290" s="190" t="s">
        <v>436</v>
      </c>
      <c r="G290" s="177">
        <v>211</v>
      </c>
      <c r="H290" s="329">
        <v>2400</v>
      </c>
    </row>
    <row r="291" spans="1:8" ht="12.75" customHeight="1" hidden="1">
      <c r="A291" s="242" t="s">
        <v>472</v>
      </c>
      <c r="B291" s="192" t="s">
        <v>64</v>
      </c>
      <c r="C291" s="189">
        <v>973</v>
      </c>
      <c r="D291" s="193" t="s">
        <v>62</v>
      </c>
      <c r="E291" s="191" t="s">
        <v>370</v>
      </c>
      <c r="F291" s="193" t="s">
        <v>436</v>
      </c>
      <c r="G291" s="194">
        <v>213</v>
      </c>
      <c r="H291" s="337">
        <v>630</v>
      </c>
    </row>
    <row r="292" spans="1:8" s="148" customFormat="1" ht="12.75" customHeight="1" hidden="1">
      <c r="A292" s="242" t="s">
        <v>473</v>
      </c>
      <c r="B292" s="195" t="s">
        <v>133</v>
      </c>
      <c r="C292" s="189">
        <v>973</v>
      </c>
      <c r="D292" s="193" t="s">
        <v>62</v>
      </c>
      <c r="E292" s="191" t="s">
        <v>370</v>
      </c>
      <c r="F292" s="193" t="s">
        <v>436</v>
      </c>
      <c r="G292" s="194">
        <v>221</v>
      </c>
      <c r="H292" s="337">
        <v>54</v>
      </c>
    </row>
    <row r="293" spans="1:8" s="148" customFormat="1" ht="12.75" customHeight="1" hidden="1">
      <c r="A293" s="243" t="s">
        <v>474</v>
      </c>
      <c r="B293" s="192" t="s">
        <v>130</v>
      </c>
      <c r="C293" s="218">
        <v>973</v>
      </c>
      <c r="D293" s="193" t="s">
        <v>62</v>
      </c>
      <c r="E293" s="191" t="s">
        <v>370</v>
      </c>
      <c r="F293" s="193" t="s">
        <v>436</v>
      </c>
      <c r="G293" s="194">
        <v>222</v>
      </c>
      <c r="H293" s="337">
        <v>36</v>
      </c>
    </row>
    <row r="294" spans="1:8" s="148" customFormat="1" ht="12.75" customHeight="1" hidden="1">
      <c r="A294" s="243" t="s">
        <v>475</v>
      </c>
      <c r="B294" s="192" t="s">
        <v>162</v>
      </c>
      <c r="C294" s="218">
        <v>973</v>
      </c>
      <c r="D294" s="193" t="s">
        <v>62</v>
      </c>
      <c r="E294" s="191" t="s">
        <v>370</v>
      </c>
      <c r="F294" s="193" t="s">
        <v>436</v>
      </c>
      <c r="G294" s="105">
        <v>225</v>
      </c>
      <c r="H294" s="337">
        <v>27</v>
      </c>
    </row>
    <row r="295" spans="1:8" s="148" customFormat="1" ht="12.75" customHeight="1" hidden="1">
      <c r="A295" s="243" t="s">
        <v>476</v>
      </c>
      <c r="B295" s="222" t="s">
        <v>465</v>
      </c>
      <c r="C295" s="196">
        <v>973</v>
      </c>
      <c r="D295" s="193" t="s">
        <v>62</v>
      </c>
      <c r="E295" s="191" t="s">
        <v>370</v>
      </c>
      <c r="F295" s="193" t="s">
        <v>436</v>
      </c>
      <c r="G295" s="105">
        <v>226</v>
      </c>
      <c r="H295" s="337">
        <v>40</v>
      </c>
    </row>
    <row r="296" spans="1:8" s="148" customFormat="1" ht="12.75" customHeight="1" hidden="1">
      <c r="A296" s="243" t="s">
        <v>477</v>
      </c>
      <c r="B296" s="223" t="s">
        <v>466</v>
      </c>
      <c r="C296" s="196">
        <v>973</v>
      </c>
      <c r="D296" s="193" t="s">
        <v>62</v>
      </c>
      <c r="E296" s="191" t="s">
        <v>370</v>
      </c>
      <c r="F296" s="193" t="s">
        <v>436</v>
      </c>
      <c r="G296" s="105">
        <v>290</v>
      </c>
      <c r="H296" s="337">
        <v>10</v>
      </c>
    </row>
    <row r="297" spans="1:8" s="148" customFormat="1" ht="12.75" customHeight="1" hidden="1">
      <c r="A297" s="243" t="s">
        <v>419</v>
      </c>
      <c r="B297" s="222" t="s">
        <v>52</v>
      </c>
      <c r="C297" s="196">
        <v>973</v>
      </c>
      <c r="D297" s="193" t="s">
        <v>62</v>
      </c>
      <c r="E297" s="191" t="s">
        <v>370</v>
      </c>
      <c r="F297" s="193" t="s">
        <v>436</v>
      </c>
      <c r="G297" s="105">
        <v>310</v>
      </c>
      <c r="H297" s="337">
        <v>80</v>
      </c>
    </row>
    <row r="298" spans="1:8" s="148" customFormat="1" ht="12.75" customHeight="1" hidden="1">
      <c r="A298" s="243" t="s">
        <v>478</v>
      </c>
      <c r="B298" s="222" t="s">
        <v>70</v>
      </c>
      <c r="C298" s="196">
        <v>973</v>
      </c>
      <c r="D298" s="193" t="s">
        <v>62</v>
      </c>
      <c r="E298" s="191" t="s">
        <v>370</v>
      </c>
      <c r="F298" s="193" t="s">
        <v>436</v>
      </c>
      <c r="G298" s="105">
        <v>340</v>
      </c>
      <c r="H298" s="337">
        <v>50</v>
      </c>
    </row>
    <row r="299" spans="1:8" s="148" customFormat="1" ht="12.75" customHeight="1" thickBot="1">
      <c r="A299" s="244" t="s">
        <v>479</v>
      </c>
      <c r="B299" s="657" t="s">
        <v>295</v>
      </c>
      <c r="C299" s="245">
        <v>973</v>
      </c>
      <c r="D299" s="246" t="s">
        <v>62</v>
      </c>
      <c r="E299" s="247" t="s">
        <v>370</v>
      </c>
      <c r="F299" s="246" t="s">
        <v>436</v>
      </c>
      <c r="G299" s="248">
        <v>241</v>
      </c>
      <c r="H299" s="314">
        <v>3000</v>
      </c>
    </row>
    <row r="300" spans="1:8" s="148" customFormat="1" ht="12.75" customHeight="1">
      <c r="A300" s="263" t="s">
        <v>114</v>
      </c>
      <c r="B300" s="264" t="s">
        <v>520</v>
      </c>
      <c r="C300" s="264">
        <v>973</v>
      </c>
      <c r="D300" s="265" t="s">
        <v>521</v>
      </c>
      <c r="E300" s="266"/>
      <c r="F300" s="265"/>
      <c r="G300" s="266"/>
      <c r="H300" s="658">
        <f>H301+H308</f>
        <v>9629.9</v>
      </c>
    </row>
    <row r="301" spans="1:8" s="148" customFormat="1" ht="12.75" customHeight="1">
      <c r="A301" s="267" t="s">
        <v>115</v>
      </c>
      <c r="B301" s="107" t="s">
        <v>519</v>
      </c>
      <c r="C301" s="196">
        <v>973</v>
      </c>
      <c r="D301" s="193" t="s">
        <v>515</v>
      </c>
      <c r="E301" s="105"/>
      <c r="F301" s="193"/>
      <c r="G301" s="105"/>
      <c r="H301" s="356">
        <f>H302</f>
        <v>175</v>
      </c>
    </row>
    <row r="302" spans="1:8" s="148" customFormat="1" ht="12.75" customHeight="1">
      <c r="A302" s="626" t="s">
        <v>146</v>
      </c>
      <c r="B302" s="659" t="s">
        <v>517</v>
      </c>
      <c r="C302" s="200">
        <v>973</v>
      </c>
      <c r="D302" s="197" t="s">
        <v>515</v>
      </c>
      <c r="E302" s="201">
        <v>5050100</v>
      </c>
      <c r="F302" s="197"/>
      <c r="G302" s="201"/>
      <c r="H302" s="313">
        <f>H304</f>
        <v>175</v>
      </c>
    </row>
    <row r="303" spans="1:8" s="148" customFormat="1" ht="12.75" customHeight="1">
      <c r="A303" s="627"/>
      <c r="B303" s="539" t="s">
        <v>516</v>
      </c>
      <c r="C303" s="224"/>
      <c r="D303" s="190"/>
      <c r="E303" s="176"/>
      <c r="F303" s="190"/>
      <c r="G303" s="176"/>
      <c r="H303" s="329"/>
    </row>
    <row r="304" spans="1:8" s="148" customFormat="1" ht="12.75" customHeight="1">
      <c r="A304" s="240" t="s">
        <v>522</v>
      </c>
      <c r="B304" s="660" t="s">
        <v>532</v>
      </c>
      <c r="C304" s="200">
        <v>973</v>
      </c>
      <c r="D304" s="197" t="s">
        <v>515</v>
      </c>
      <c r="E304" s="201">
        <v>5050100</v>
      </c>
      <c r="F304" s="197" t="s">
        <v>531</v>
      </c>
      <c r="G304" s="201"/>
      <c r="H304" s="313">
        <f>H306</f>
        <v>175</v>
      </c>
    </row>
    <row r="305" spans="1:8" s="148" customFormat="1" ht="9" customHeight="1">
      <c r="A305" s="239"/>
      <c r="B305" s="539" t="s">
        <v>533</v>
      </c>
      <c r="C305" s="224"/>
      <c r="D305" s="190"/>
      <c r="E305" s="176"/>
      <c r="F305" s="190"/>
      <c r="G305" s="176"/>
      <c r="H305" s="329"/>
    </row>
    <row r="306" spans="1:8" s="148" customFormat="1" ht="15.75" customHeight="1" hidden="1">
      <c r="A306" s="268" t="s">
        <v>523</v>
      </c>
      <c r="B306" s="202" t="s">
        <v>524</v>
      </c>
      <c r="C306" s="178">
        <v>973</v>
      </c>
      <c r="D306" s="250" t="s">
        <v>515</v>
      </c>
      <c r="E306" s="198">
        <v>5050100</v>
      </c>
      <c r="F306" s="250" t="s">
        <v>531</v>
      </c>
      <c r="G306" s="198">
        <v>263</v>
      </c>
      <c r="H306" s="316">
        <v>175</v>
      </c>
    </row>
    <row r="307" spans="1:8" s="148" customFormat="1" ht="14.25" customHeight="1" hidden="1">
      <c r="A307" s="269"/>
      <c r="B307" s="189" t="s">
        <v>119</v>
      </c>
      <c r="C307" s="185"/>
      <c r="D307" s="249"/>
      <c r="E307" s="191"/>
      <c r="F307" s="249"/>
      <c r="G307" s="191"/>
      <c r="H307" s="317"/>
    </row>
    <row r="308" spans="1:8" s="148" customFormat="1" ht="12.75" customHeight="1">
      <c r="A308" s="661" t="s">
        <v>114</v>
      </c>
      <c r="B308" s="662" t="s">
        <v>142</v>
      </c>
      <c r="C308" s="184">
        <v>973</v>
      </c>
      <c r="D308" s="227" t="s">
        <v>195</v>
      </c>
      <c r="E308" s="590"/>
      <c r="F308" s="187"/>
      <c r="G308" s="467"/>
      <c r="H308" s="315">
        <f>H309+H322+H328</f>
        <v>9454.9</v>
      </c>
    </row>
    <row r="309" spans="1:8" ht="12.75" customHeight="1">
      <c r="A309" s="663" t="s">
        <v>115</v>
      </c>
      <c r="B309" s="416" t="s">
        <v>313</v>
      </c>
      <c r="C309" s="390">
        <v>973</v>
      </c>
      <c r="D309" s="179" t="s">
        <v>195</v>
      </c>
      <c r="E309" s="409" t="s">
        <v>534</v>
      </c>
      <c r="F309" s="664"/>
      <c r="G309" s="510"/>
      <c r="H309" s="357">
        <f>H311+H315</f>
        <v>2272</v>
      </c>
    </row>
    <row r="310" spans="1:8" ht="12" customHeight="1">
      <c r="A310" s="433"/>
      <c r="B310" s="184" t="s">
        <v>373</v>
      </c>
      <c r="C310" s="301"/>
      <c r="D310" s="186"/>
      <c r="E310" s="425"/>
      <c r="F310" s="665"/>
      <c r="G310" s="666"/>
      <c r="H310" s="327"/>
    </row>
    <row r="311" spans="1:8" ht="12" customHeight="1">
      <c r="A311" s="707" t="s">
        <v>146</v>
      </c>
      <c r="B311" s="200" t="s">
        <v>541</v>
      </c>
      <c r="C311" s="200">
        <v>973</v>
      </c>
      <c r="D311" s="197" t="s">
        <v>195</v>
      </c>
      <c r="E311" s="179" t="s">
        <v>534</v>
      </c>
      <c r="F311" s="439">
        <v>121</v>
      </c>
      <c r="G311" s="664"/>
      <c r="H311" s="308">
        <f>SUM(H313:H314)</f>
        <v>2127.7</v>
      </c>
    </row>
    <row r="312" spans="1:8" ht="12" customHeight="1">
      <c r="A312" s="708"/>
      <c r="B312" s="224" t="s">
        <v>542</v>
      </c>
      <c r="C312" s="421"/>
      <c r="D312" s="227"/>
      <c r="E312" s="665"/>
      <c r="F312" s="425"/>
      <c r="G312" s="665"/>
      <c r="H312" s="185"/>
    </row>
    <row r="313" spans="1:8" ht="13.5" customHeight="1" hidden="1">
      <c r="A313" s="709" t="s">
        <v>522</v>
      </c>
      <c r="B313" s="617" t="s">
        <v>131</v>
      </c>
      <c r="C313" s="189">
        <v>973</v>
      </c>
      <c r="D313" s="190" t="s">
        <v>195</v>
      </c>
      <c r="E313" s="417" t="s">
        <v>534</v>
      </c>
      <c r="F313" s="450">
        <v>121</v>
      </c>
      <c r="G313" s="436">
        <v>211</v>
      </c>
      <c r="H313" s="333">
        <v>1634.2</v>
      </c>
    </row>
    <row r="314" spans="1:8" ht="13.5" customHeight="1" hidden="1">
      <c r="A314" s="710" t="s">
        <v>577</v>
      </c>
      <c r="B314" s="667" t="s">
        <v>374</v>
      </c>
      <c r="C314" s="387">
        <v>973</v>
      </c>
      <c r="D314" s="197" t="s">
        <v>195</v>
      </c>
      <c r="E314" s="409" t="s">
        <v>534</v>
      </c>
      <c r="F314" s="439">
        <v>121</v>
      </c>
      <c r="G314" s="432">
        <v>213</v>
      </c>
      <c r="H314" s="350">
        <v>493.5</v>
      </c>
    </row>
    <row r="315" spans="1:8" ht="13.5" customHeight="1">
      <c r="A315" s="711" t="s">
        <v>211</v>
      </c>
      <c r="B315" s="448" t="s">
        <v>545</v>
      </c>
      <c r="C315" s="200">
        <v>973</v>
      </c>
      <c r="D315" s="197" t="s">
        <v>195</v>
      </c>
      <c r="E315" s="179" t="s">
        <v>534</v>
      </c>
      <c r="F315" s="439">
        <v>244</v>
      </c>
      <c r="G315" s="431"/>
      <c r="H315" s="308">
        <f>SUM(H317:H321)</f>
        <v>144.3</v>
      </c>
    </row>
    <row r="316" spans="1:8" ht="13.5" customHeight="1">
      <c r="A316" s="712"/>
      <c r="B316" s="185" t="s">
        <v>547</v>
      </c>
      <c r="C316" s="224"/>
      <c r="D316" s="190"/>
      <c r="E316" s="186"/>
      <c r="F316" s="450"/>
      <c r="G316" s="435"/>
      <c r="H316" s="185"/>
    </row>
    <row r="317" spans="1:8" ht="13.5" customHeight="1" hidden="1">
      <c r="A317" s="437" t="s">
        <v>578</v>
      </c>
      <c r="B317" s="617" t="s">
        <v>133</v>
      </c>
      <c r="C317" s="189">
        <v>973</v>
      </c>
      <c r="D317" s="190" t="s">
        <v>195</v>
      </c>
      <c r="E317" s="417" t="s">
        <v>534</v>
      </c>
      <c r="F317" s="450">
        <v>244</v>
      </c>
      <c r="G317" s="436">
        <v>221</v>
      </c>
      <c r="H317" s="329">
        <v>8</v>
      </c>
    </row>
    <row r="318" spans="1:8" ht="13.5" customHeight="1" hidden="1">
      <c r="A318" s="477" t="s">
        <v>579</v>
      </c>
      <c r="B318" s="667" t="s">
        <v>130</v>
      </c>
      <c r="C318" s="189">
        <v>973</v>
      </c>
      <c r="D318" s="193" t="s">
        <v>195</v>
      </c>
      <c r="E318" s="409" t="s">
        <v>534</v>
      </c>
      <c r="F318" s="452">
        <v>244</v>
      </c>
      <c r="G318" s="475">
        <v>222</v>
      </c>
      <c r="H318" s="337">
        <v>106.3</v>
      </c>
    </row>
    <row r="319" spans="1:8" ht="13.5" customHeight="1" hidden="1">
      <c r="A319" s="477" t="s">
        <v>580</v>
      </c>
      <c r="B319" s="667" t="s">
        <v>132</v>
      </c>
      <c r="C319" s="189">
        <v>973</v>
      </c>
      <c r="D319" s="193" t="s">
        <v>195</v>
      </c>
      <c r="E319" s="409" t="s">
        <v>534</v>
      </c>
      <c r="F319" s="452">
        <v>244</v>
      </c>
      <c r="G319" s="475">
        <v>226</v>
      </c>
      <c r="H319" s="337">
        <v>10</v>
      </c>
    </row>
    <row r="320" spans="1:8" ht="13.5" customHeight="1" hidden="1">
      <c r="A320" s="477" t="s">
        <v>581</v>
      </c>
      <c r="B320" s="490" t="s">
        <v>52</v>
      </c>
      <c r="C320" s="189">
        <v>973</v>
      </c>
      <c r="D320" s="193" t="s">
        <v>195</v>
      </c>
      <c r="E320" s="409" t="s">
        <v>534</v>
      </c>
      <c r="F320" s="452">
        <v>244</v>
      </c>
      <c r="G320" s="475">
        <v>340</v>
      </c>
      <c r="H320" s="337">
        <v>10</v>
      </c>
    </row>
    <row r="321" spans="1:8" ht="13.5" customHeight="1" hidden="1">
      <c r="A321" s="713" t="s">
        <v>582</v>
      </c>
      <c r="B321" s="490" t="s">
        <v>70</v>
      </c>
      <c r="C321" s="218">
        <v>973</v>
      </c>
      <c r="D321" s="193" t="s">
        <v>195</v>
      </c>
      <c r="E321" s="409" t="s">
        <v>534</v>
      </c>
      <c r="F321" s="452">
        <v>244</v>
      </c>
      <c r="G321" s="475">
        <v>310</v>
      </c>
      <c r="H321" s="337">
        <v>10</v>
      </c>
    </row>
    <row r="322" spans="1:8" ht="13.5" customHeight="1">
      <c r="A322" s="668" t="s">
        <v>212</v>
      </c>
      <c r="B322" s="669" t="s">
        <v>314</v>
      </c>
      <c r="C322" s="390">
        <v>973</v>
      </c>
      <c r="D322" s="589">
        <v>1004</v>
      </c>
      <c r="E322" s="180" t="s">
        <v>535</v>
      </c>
      <c r="F322" s="589"/>
      <c r="G322" s="476"/>
      <c r="H322" s="338">
        <f>H325</f>
        <v>5914.8</v>
      </c>
    </row>
    <row r="323" spans="1:8" ht="13.5" customHeight="1">
      <c r="A323" s="670"/>
      <c r="B323" s="671" t="s">
        <v>315</v>
      </c>
      <c r="C323" s="394"/>
      <c r="D323" s="587"/>
      <c r="E323" s="183"/>
      <c r="F323" s="587"/>
      <c r="G323" s="466"/>
      <c r="H323" s="326"/>
    </row>
    <row r="324" spans="1:8" ht="13.5" customHeight="1">
      <c r="A324" s="672"/>
      <c r="B324" s="662" t="s">
        <v>316</v>
      </c>
      <c r="C324" s="301"/>
      <c r="D324" s="590"/>
      <c r="E324" s="187"/>
      <c r="F324" s="590"/>
      <c r="G324" s="467"/>
      <c r="H324" s="326"/>
    </row>
    <row r="325" spans="1:8" s="145" customFormat="1" ht="13.5" customHeight="1">
      <c r="A325" s="673" t="s">
        <v>213</v>
      </c>
      <c r="B325" s="660" t="s">
        <v>532</v>
      </c>
      <c r="C325" s="181">
        <v>973</v>
      </c>
      <c r="D325" s="374">
        <v>1004</v>
      </c>
      <c r="E325" s="180" t="s">
        <v>535</v>
      </c>
      <c r="F325" s="374">
        <v>313</v>
      </c>
      <c r="G325" s="375"/>
      <c r="H325" s="313">
        <f>H327</f>
        <v>5914.8</v>
      </c>
    </row>
    <row r="326" spans="1:8" ht="13.5" customHeight="1">
      <c r="A326" s="672"/>
      <c r="B326" s="539" t="s">
        <v>533</v>
      </c>
      <c r="C326" s="372"/>
      <c r="D326" s="374"/>
      <c r="E326" s="388"/>
      <c r="F326" s="374"/>
      <c r="G326" s="388"/>
      <c r="H326" s="326"/>
    </row>
    <row r="327" spans="1:8" ht="13.5" customHeight="1" hidden="1">
      <c r="A327" s="672" t="s">
        <v>214</v>
      </c>
      <c r="B327" s="218" t="s">
        <v>143</v>
      </c>
      <c r="C327" s="196">
        <v>973</v>
      </c>
      <c r="D327" s="105">
        <v>1004</v>
      </c>
      <c r="E327" s="105" t="s">
        <v>196</v>
      </c>
      <c r="F327" s="105">
        <v>598</v>
      </c>
      <c r="G327" s="674">
        <v>262</v>
      </c>
      <c r="H327" s="337">
        <v>5914.8</v>
      </c>
    </row>
    <row r="328" spans="1:8" ht="13.5" customHeight="1">
      <c r="A328" s="675" t="s">
        <v>292</v>
      </c>
      <c r="B328" s="107" t="s">
        <v>217</v>
      </c>
      <c r="C328" s="107">
        <v>973</v>
      </c>
      <c r="D328" s="106">
        <v>1004</v>
      </c>
      <c r="E328" s="180" t="s">
        <v>536</v>
      </c>
      <c r="F328" s="106"/>
      <c r="G328" s="106"/>
      <c r="H328" s="676">
        <f>H329</f>
        <v>1268.1</v>
      </c>
    </row>
    <row r="329" spans="1:8" ht="13.5" customHeight="1">
      <c r="A329" s="677" t="s">
        <v>305</v>
      </c>
      <c r="B329" s="660" t="s">
        <v>532</v>
      </c>
      <c r="C329" s="202">
        <v>973</v>
      </c>
      <c r="D329" s="199">
        <v>1004</v>
      </c>
      <c r="E329" s="180" t="s">
        <v>536</v>
      </c>
      <c r="F329" s="226">
        <v>313</v>
      </c>
      <c r="G329" s="199"/>
      <c r="H329" s="312">
        <f>H331</f>
        <v>1268.1</v>
      </c>
    </row>
    <row r="330" spans="1:8" ht="13.5" customHeight="1" thickBot="1">
      <c r="A330" s="670"/>
      <c r="B330" s="539" t="s">
        <v>533</v>
      </c>
      <c r="C330" s="149"/>
      <c r="D330" s="466"/>
      <c r="E330" s="183"/>
      <c r="F330" s="588"/>
      <c r="G330" s="466"/>
      <c r="H330" s="326"/>
    </row>
    <row r="331" spans="1:8" ht="13.5" customHeight="1" hidden="1" thickBot="1">
      <c r="A331" s="678" t="s">
        <v>306</v>
      </c>
      <c r="B331" s="679" t="s">
        <v>132</v>
      </c>
      <c r="C331" s="680">
        <v>973</v>
      </c>
      <c r="D331" s="681">
        <v>1004</v>
      </c>
      <c r="E331" s="681" t="s">
        <v>197</v>
      </c>
      <c r="F331" s="681">
        <v>598</v>
      </c>
      <c r="G331" s="682">
        <v>226</v>
      </c>
      <c r="H331" s="330">
        <v>1268.1</v>
      </c>
    </row>
    <row r="332" spans="1:8" ht="13.5" customHeight="1">
      <c r="A332" s="683">
        <v>12</v>
      </c>
      <c r="B332" s="270" t="s">
        <v>91</v>
      </c>
      <c r="C332" s="442">
        <v>973</v>
      </c>
      <c r="D332" s="235" t="s">
        <v>252</v>
      </c>
      <c r="E332" s="383"/>
      <c r="F332" s="384"/>
      <c r="G332" s="462"/>
      <c r="H332" s="332">
        <f>H333</f>
        <v>475</v>
      </c>
    </row>
    <row r="333" spans="1:8" ht="13.5" customHeight="1">
      <c r="A333" s="622" t="s">
        <v>147</v>
      </c>
      <c r="B333" s="667" t="s">
        <v>307</v>
      </c>
      <c r="C333" s="218">
        <v>973</v>
      </c>
      <c r="D333" s="193" t="s">
        <v>160</v>
      </c>
      <c r="E333" s="674"/>
      <c r="F333" s="105"/>
      <c r="G333" s="684"/>
      <c r="H333" s="337">
        <f>H334</f>
        <v>475</v>
      </c>
    </row>
    <row r="334" spans="1:8" ht="13.5" customHeight="1">
      <c r="A334" s="541" t="s">
        <v>148</v>
      </c>
      <c r="B334" s="200" t="s">
        <v>375</v>
      </c>
      <c r="C334" s="178">
        <v>973</v>
      </c>
      <c r="D334" s="250" t="s">
        <v>160</v>
      </c>
      <c r="E334" s="198" t="s">
        <v>376</v>
      </c>
      <c r="F334" s="201"/>
      <c r="G334" s="685"/>
      <c r="H334" s="312">
        <f>H336+H339</f>
        <v>475</v>
      </c>
    </row>
    <row r="335" spans="1:8" ht="13.5" customHeight="1">
      <c r="A335" s="541"/>
      <c r="B335" s="224" t="s">
        <v>377</v>
      </c>
      <c r="C335" s="185"/>
      <c r="D335" s="249"/>
      <c r="E335" s="191"/>
      <c r="F335" s="176"/>
      <c r="G335" s="191"/>
      <c r="H335" s="326"/>
    </row>
    <row r="336" spans="1:8" ht="13.5" customHeight="1">
      <c r="A336" s="686" t="s">
        <v>408</v>
      </c>
      <c r="B336" s="448" t="s">
        <v>545</v>
      </c>
      <c r="C336" s="372">
        <v>973</v>
      </c>
      <c r="D336" s="197" t="s">
        <v>160</v>
      </c>
      <c r="E336" s="388" t="s">
        <v>376</v>
      </c>
      <c r="F336" s="198">
        <v>244</v>
      </c>
      <c r="G336" s="388"/>
      <c r="H336" s="308">
        <f>H338</f>
        <v>0</v>
      </c>
    </row>
    <row r="337" spans="1:8" ht="13.5" customHeight="1">
      <c r="A337" s="445"/>
      <c r="B337" s="185" t="s">
        <v>547</v>
      </c>
      <c r="C337" s="387"/>
      <c r="D337" s="414"/>
      <c r="E337" s="388"/>
      <c r="F337" s="374"/>
      <c r="G337" s="687"/>
      <c r="H337" s="698"/>
    </row>
    <row r="338" spans="1:8" ht="13.5" customHeight="1" hidden="1">
      <c r="A338" s="437" t="s">
        <v>480</v>
      </c>
      <c r="B338" s="617" t="s">
        <v>132</v>
      </c>
      <c r="C338" s="196">
        <v>973</v>
      </c>
      <c r="D338" s="193" t="s">
        <v>160</v>
      </c>
      <c r="E338" s="105" t="s">
        <v>376</v>
      </c>
      <c r="F338" s="105">
        <v>244</v>
      </c>
      <c r="G338" s="699">
        <v>226</v>
      </c>
      <c r="H338" s="700">
        <v>0</v>
      </c>
    </row>
    <row r="339" spans="1:8" ht="13.5" customHeight="1">
      <c r="A339" s="477" t="s">
        <v>481</v>
      </c>
      <c r="B339" s="203" t="s">
        <v>440</v>
      </c>
      <c r="C339" s="178">
        <v>973</v>
      </c>
      <c r="D339" s="250" t="s">
        <v>160</v>
      </c>
      <c r="E339" s="198" t="s">
        <v>376</v>
      </c>
      <c r="F339" s="250" t="s">
        <v>436</v>
      </c>
      <c r="G339" s="685"/>
      <c r="H339" s="324">
        <v>475</v>
      </c>
    </row>
    <row r="340" spans="1:8" ht="13.5" customHeight="1">
      <c r="A340" s="690"/>
      <c r="B340" s="281" t="s">
        <v>551</v>
      </c>
      <c r="C340" s="181"/>
      <c r="D340" s="411"/>
      <c r="E340" s="374"/>
      <c r="F340" s="388"/>
      <c r="G340" s="688"/>
      <c r="H340" s="336"/>
    </row>
    <row r="341" spans="1:8" ht="13.5" customHeight="1">
      <c r="A341" s="690"/>
      <c r="B341" s="281" t="s">
        <v>549</v>
      </c>
      <c r="C341" s="181"/>
      <c r="D341" s="411"/>
      <c r="E341" s="374"/>
      <c r="F341" s="388"/>
      <c r="G341" s="688"/>
      <c r="H341" s="336"/>
    </row>
    <row r="342" spans="1:8" ht="13.5" customHeight="1" thickBot="1">
      <c r="A342" s="437"/>
      <c r="B342" s="272" t="s">
        <v>550</v>
      </c>
      <c r="C342" s="185"/>
      <c r="D342" s="411"/>
      <c r="E342" s="191"/>
      <c r="F342" s="388"/>
      <c r="G342" s="691"/>
      <c r="H342" s="333"/>
    </row>
    <row r="343" spans="1:8" ht="13.5" customHeight="1" hidden="1">
      <c r="A343" s="477" t="s">
        <v>482</v>
      </c>
      <c r="B343" s="206" t="s">
        <v>406</v>
      </c>
      <c r="C343" s="178">
        <v>973</v>
      </c>
      <c r="D343" s="250" t="s">
        <v>160</v>
      </c>
      <c r="E343" s="198" t="s">
        <v>376</v>
      </c>
      <c r="F343" s="250" t="s">
        <v>436</v>
      </c>
      <c r="G343" s="685">
        <v>241</v>
      </c>
      <c r="H343" s="344">
        <v>250</v>
      </c>
    </row>
    <row r="344" spans="1:8" ht="13.5" customHeight="1" hidden="1" thickBot="1">
      <c r="A344" s="437"/>
      <c r="B344" s="216" t="s">
        <v>407</v>
      </c>
      <c r="C344" s="178"/>
      <c r="D344" s="250"/>
      <c r="E344" s="198"/>
      <c r="F344" s="250"/>
      <c r="G344" s="685"/>
      <c r="H344" s="689"/>
    </row>
    <row r="345" spans="1:8" ht="13.5" customHeight="1">
      <c r="A345" s="556" t="s">
        <v>116</v>
      </c>
      <c r="B345" s="442" t="s">
        <v>112</v>
      </c>
      <c r="C345" s="442">
        <v>973</v>
      </c>
      <c r="D345" s="443" t="s">
        <v>228</v>
      </c>
      <c r="E345" s="236"/>
      <c r="F345" s="443"/>
      <c r="G345" s="236" t="s">
        <v>7</v>
      </c>
      <c r="H345" s="692">
        <f>H346</f>
        <v>1000</v>
      </c>
    </row>
    <row r="346" spans="1:8" ht="13.5" customHeight="1">
      <c r="A346" s="594" t="s">
        <v>117</v>
      </c>
      <c r="B346" s="202" t="s">
        <v>378</v>
      </c>
      <c r="C346" s="178">
        <v>973</v>
      </c>
      <c r="D346" s="250" t="s">
        <v>228</v>
      </c>
      <c r="E346" s="198" t="s">
        <v>65</v>
      </c>
      <c r="F346" s="250"/>
      <c r="G346" s="199"/>
      <c r="H346" s="313">
        <f>H351</f>
        <v>1000</v>
      </c>
    </row>
    <row r="347" spans="1:8" ht="13.5" customHeight="1">
      <c r="A347" s="592" t="s">
        <v>7</v>
      </c>
      <c r="B347" s="387" t="s">
        <v>379</v>
      </c>
      <c r="C347" s="181"/>
      <c r="D347" s="411"/>
      <c r="E347" s="374"/>
      <c r="F347" s="411"/>
      <c r="G347" s="375"/>
      <c r="H347" s="326"/>
    </row>
    <row r="348" spans="1:8" ht="13.5" customHeight="1">
      <c r="A348" s="593"/>
      <c r="B348" s="189" t="s">
        <v>140</v>
      </c>
      <c r="C348" s="185"/>
      <c r="D348" s="249"/>
      <c r="E348" s="191"/>
      <c r="F348" s="249"/>
      <c r="G348" s="177"/>
      <c r="H348" s="327"/>
    </row>
    <row r="349" spans="1:8" ht="13.5" customHeight="1">
      <c r="A349" s="693" t="s">
        <v>144</v>
      </c>
      <c r="B349" s="448" t="s">
        <v>545</v>
      </c>
      <c r="C349" s="178">
        <v>973</v>
      </c>
      <c r="D349" s="250" t="s">
        <v>228</v>
      </c>
      <c r="E349" s="198" t="s">
        <v>65</v>
      </c>
      <c r="F349" s="250" t="s">
        <v>447</v>
      </c>
      <c r="G349" s="199"/>
      <c r="H349" s="308">
        <f>H351</f>
        <v>1000</v>
      </c>
    </row>
    <row r="350" spans="1:8" ht="13.5" customHeight="1">
      <c r="A350" s="694"/>
      <c r="B350" s="185" t="s">
        <v>547</v>
      </c>
      <c r="C350" s="185"/>
      <c r="D350" s="249"/>
      <c r="E350" s="191"/>
      <c r="F350" s="249"/>
      <c r="G350" s="177"/>
      <c r="H350" s="185"/>
    </row>
    <row r="351" spans="1:8" ht="13.5" customHeight="1" hidden="1" thickBot="1">
      <c r="A351" s="695" t="s">
        <v>145</v>
      </c>
      <c r="B351" s="597" t="s">
        <v>132</v>
      </c>
      <c r="C351" s="696">
        <v>973</v>
      </c>
      <c r="D351" s="697" t="s">
        <v>228</v>
      </c>
      <c r="E351" s="681" t="s">
        <v>65</v>
      </c>
      <c r="F351" s="697" t="s">
        <v>447</v>
      </c>
      <c r="G351" s="682">
        <v>226</v>
      </c>
      <c r="H351" s="330">
        <v>1000</v>
      </c>
    </row>
    <row r="352" spans="1:8" ht="13.5" customHeight="1">
      <c r="A352" s="48"/>
      <c r="B352" s="174" t="s">
        <v>33</v>
      </c>
      <c r="C352" s="26"/>
      <c r="D352" s="28"/>
      <c r="E352" s="28"/>
      <c r="F352" s="27"/>
      <c r="G352" s="175"/>
      <c r="H352" s="172">
        <f>H14+H54</f>
        <v>90460.2</v>
      </c>
    </row>
    <row r="353" spans="2:8" ht="13.5" customHeight="1">
      <c r="B353" s="18"/>
      <c r="C353" s="18"/>
      <c r="D353" s="13"/>
      <c r="E353" s="13"/>
      <c r="F353" s="13"/>
      <c r="G353" s="14"/>
      <c r="H353" s="251">
        <f>Дох_2014!E78+1000</f>
        <v>90460.2</v>
      </c>
    </row>
    <row r="354" spans="1:8" ht="12.75">
      <c r="A354" s="722" t="s">
        <v>420</v>
      </c>
      <c r="B354" s="722"/>
      <c r="C354" s="722"/>
      <c r="D354" s="722"/>
      <c r="E354" s="722"/>
      <c r="F354" s="722"/>
      <c r="G354" s="722"/>
      <c r="H354" s="722"/>
    </row>
    <row r="355" ht="15">
      <c r="H355" s="251"/>
    </row>
    <row r="357" ht="14.25" customHeight="1"/>
  </sheetData>
  <mergeCells count="11">
    <mergeCell ref="D1:H1"/>
    <mergeCell ref="D2:H2"/>
    <mergeCell ref="D3:H3"/>
    <mergeCell ref="B9:E9"/>
    <mergeCell ref="F9:G9"/>
    <mergeCell ref="A6:H6"/>
    <mergeCell ref="D4:H4"/>
    <mergeCell ref="D5:H5"/>
    <mergeCell ref="A7:H7"/>
    <mergeCell ref="B8:G8"/>
    <mergeCell ref="A354:H354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4" sqref="B4:D4"/>
    </sheetView>
  </sheetViews>
  <sheetFormatPr defaultColWidth="9.00390625" defaultRowHeight="12.75"/>
  <cols>
    <col min="1" max="1" width="27.875" style="0" customWidth="1"/>
    <col min="2" max="2" width="51.25390625" style="0" customWidth="1"/>
    <col min="3" max="3" width="13.125" style="0" customWidth="1"/>
    <col min="4" max="4" width="11.125" style="0" customWidth="1"/>
    <col min="5" max="5" width="11.875" style="0" customWidth="1"/>
  </cols>
  <sheetData>
    <row r="1" spans="2:3" ht="12.75">
      <c r="B1" s="714" t="s">
        <v>588</v>
      </c>
      <c r="C1" s="714"/>
    </row>
    <row r="2" spans="2:3" ht="12.75">
      <c r="B2" s="714" t="s">
        <v>293</v>
      </c>
      <c r="C2" s="714"/>
    </row>
    <row r="3" spans="2:9" ht="12.75">
      <c r="B3" s="714" t="s">
        <v>583</v>
      </c>
      <c r="C3" s="714"/>
      <c r="I3" t="s">
        <v>7</v>
      </c>
    </row>
    <row r="4" spans="2:4" ht="12.75">
      <c r="B4" s="731"/>
      <c r="C4" s="731"/>
      <c r="D4" s="731"/>
    </row>
    <row r="5" spans="2:3" ht="12.75">
      <c r="B5" s="74"/>
      <c r="C5" s="73"/>
    </row>
    <row r="6" spans="2:3" ht="12.75">
      <c r="B6" s="730"/>
      <c r="C6" s="730"/>
    </row>
    <row r="7" spans="1:3" ht="15.75">
      <c r="A7" s="729" t="s">
        <v>268</v>
      </c>
      <c r="B7" s="729"/>
      <c r="C7" s="729"/>
    </row>
    <row r="8" spans="1:3" ht="15.75">
      <c r="A8" s="729" t="s">
        <v>269</v>
      </c>
      <c r="B8" s="729"/>
      <c r="C8" s="729"/>
    </row>
    <row r="9" spans="1:3" ht="15.75">
      <c r="A9" s="80"/>
      <c r="B9" s="102" t="s">
        <v>576</v>
      </c>
      <c r="C9" s="75"/>
    </row>
    <row r="10" spans="2:5" ht="15">
      <c r="B10" s="20"/>
      <c r="C10" s="15"/>
      <c r="D10" s="728"/>
      <c r="E10" s="728"/>
    </row>
    <row r="11" spans="2:3" ht="12.75">
      <c r="B11" s="20"/>
      <c r="C11" s="15"/>
    </row>
    <row r="12" spans="1:5" s="80" customFormat="1" ht="15" customHeight="1">
      <c r="A12" s="77"/>
      <c r="B12" s="77"/>
      <c r="C12" s="78" t="s">
        <v>155</v>
      </c>
      <c r="D12" s="79" t="s">
        <v>155</v>
      </c>
      <c r="E12" s="79" t="s">
        <v>155</v>
      </c>
    </row>
    <row r="13" spans="1:5" s="80" customFormat="1" ht="15" customHeight="1">
      <c r="A13" s="81" t="s">
        <v>92</v>
      </c>
      <c r="B13" s="81" t="s">
        <v>93</v>
      </c>
      <c r="C13" s="82">
        <v>2014</v>
      </c>
      <c r="D13" s="81" t="s">
        <v>572</v>
      </c>
      <c r="E13" s="81" t="s">
        <v>573</v>
      </c>
    </row>
    <row r="14" spans="1:5" s="80" customFormat="1" ht="15" customHeight="1">
      <c r="A14" s="83" t="s">
        <v>223</v>
      </c>
      <c r="B14" s="83" t="s">
        <v>270</v>
      </c>
      <c r="C14" s="84">
        <f>C17</f>
        <v>1000</v>
      </c>
      <c r="D14" s="84">
        <f>D17</f>
        <v>1200</v>
      </c>
      <c r="E14" s="84">
        <f>E17</f>
        <v>1100</v>
      </c>
    </row>
    <row r="15" spans="1:5" s="80" customFormat="1" ht="15" customHeight="1">
      <c r="A15" s="83"/>
      <c r="B15" s="83" t="s">
        <v>271</v>
      </c>
      <c r="C15" s="85"/>
      <c r="D15" s="85"/>
      <c r="E15" s="85"/>
    </row>
    <row r="16" spans="1:5" s="80" customFormat="1" ht="15" customHeight="1">
      <c r="A16" s="86"/>
      <c r="B16" s="87"/>
      <c r="C16" s="88"/>
      <c r="D16" s="88"/>
      <c r="E16" s="88"/>
    </row>
    <row r="17" spans="1:5" s="80" customFormat="1" ht="15" customHeight="1">
      <c r="A17" s="83" t="s">
        <v>224</v>
      </c>
      <c r="B17" s="83" t="s">
        <v>94</v>
      </c>
      <c r="C17" s="84">
        <f>C23+C20</f>
        <v>1000</v>
      </c>
      <c r="D17" s="84">
        <f>D23+D20</f>
        <v>1200</v>
      </c>
      <c r="E17" s="84">
        <f>E23+E20</f>
        <v>1100</v>
      </c>
    </row>
    <row r="18" spans="1:5" s="80" customFormat="1" ht="15" customHeight="1">
      <c r="A18" s="83"/>
      <c r="B18" s="83" t="s">
        <v>95</v>
      </c>
      <c r="C18" s="85"/>
      <c r="D18" s="85"/>
      <c r="E18" s="85"/>
    </row>
    <row r="19" spans="1:5" s="80" customFormat="1" ht="15" customHeight="1">
      <c r="A19" s="86"/>
      <c r="B19" s="87"/>
      <c r="C19" s="88"/>
      <c r="D19" s="88"/>
      <c r="E19" s="88"/>
    </row>
    <row r="20" spans="1:5" s="80" customFormat="1" ht="15" customHeight="1">
      <c r="A20" s="89" t="s">
        <v>96</v>
      </c>
      <c r="B20" s="90" t="s">
        <v>97</v>
      </c>
      <c r="C20" s="91">
        <f>-Дох_2014!E78</f>
        <v>-89460.2</v>
      </c>
      <c r="D20" s="91">
        <v>-95000</v>
      </c>
      <c r="E20" s="91">
        <v>-101000</v>
      </c>
    </row>
    <row r="21" spans="1:5" s="80" customFormat="1" ht="15" customHeight="1">
      <c r="A21" s="92"/>
      <c r="B21" s="93" t="s">
        <v>98</v>
      </c>
      <c r="C21" s="94"/>
      <c r="D21" s="94"/>
      <c r="E21" s="94"/>
    </row>
    <row r="22" spans="1:5" s="80" customFormat="1" ht="15" customHeight="1">
      <c r="A22" s="86"/>
      <c r="B22" s="95" t="s">
        <v>99</v>
      </c>
      <c r="C22" s="96"/>
      <c r="D22" s="96"/>
      <c r="E22" s="96"/>
    </row>
    <row r="23" spans="1:5" s="80" customFormat="1" ht="15" customHeight="1">
      <c r="A23" s="89" t="s">
        <v>100</v>
      </c>
      <c r="B23" s="90" t="s">
        <v>101</v>
      </c>
      <c r="C23" s="97">
        <f>'Вед стр_2014'!H352</f>
        <v>90460.2</v>
      </c>
      <c r="D23" s="97">
        <v>96200</v>
      </c>
      <c r="E23" s="97">
        <v>102100</v>
      </c>
    </row>
    <row r="24" spans="1:5" s="80" customFormat="1" ht="15" customHeight="1">
      <c r="A24" s="92"/>
      <c r="B24" s="93" t="s">
        <v>102</v>
      </c>
      <c r="C24" s="98"/>
      <c r="D24" s="98"/>
      <c r="E24" s="98"/>
    </row>
    <row r="25" spans="1:5" s="80" customFormat="1" ht="15" customHeight="1">
      <c r="A25" s="86"/>
      <c r="B25" s="95" t="s">
        <v>103</v>
      </c>
      <c r="C25" s="88"/>
      <c r="D25" s="88"/>
      <c r="E25" s="88"/>
    </row>
    <row r="26" spans="1:5" s="80" customFormat="1" ht="15" customHeight="1">
      <c r="A26" s="86"/>
      <c r="B26" s="81" t="s">
        <v>104</v>
      </c>
      <c r="C26" s="99">
        <f>C14</f>
        <v>1000</v>
      </c>
      <c r="D26" s="99">
        <f>D14</f>
        <v>1200</v>
      </c>
      <c r="E26" s="99">
        <f>E14</f>
        <v>1100</v>
      </c>
    </row>
    <row r="27" s="80" customFormat="1" ht="15" customHeight="1"/>
    <row r="28" s="80" customFormat="1" ht="15" customHeight="1"/>
    <row r="29" spans="1:5" ht="15">
      <c r="A29" s="80"/>
      <c r="B29" s="80"/>
      <c r="C29" s="80"/>
      <c r="D29" s="80"/>
      <c r="E29" s="80"/>
    </row>
    <row r="30" spans="1:7" ht="15">
      <c r="A30" s="100" t="s">
        <v>165</v>
      </c>
      <c r="B30" s="80"/>
      <c r="C30" s="80"/>
      <c r="D30" s="101" t="s">
        <v>156</v>
      </c>
      <c r="E30" s="101"/>
      <c r="F30" s="69"/>
      <c r="G30" s="69"/>
    </row>
  </sheetData>
  <mergeCells count="8">
    <mergeCell ref="D10:E10"/>
    <mergeCell ref="A7:C7"/>
    <mergeCell ref="A8:C8"/>
    <mergeCell ref="B1:C1"/>
    <mergeCell ref="B2:C2"/>
    <mergeCell ref="B3:C3"/>
    <mergeCell ref="B6:C6"/>
    <mergeCell ref="B4:D4"/>
  </mergeCells>
  <printOptions/>
  <pageMargins left="1.5748031496062993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SysAdmin</dc:creator>
  <cp:keywords/>
  <dc:description/>
  <cp:lastModifiedBy>User</cp:lastModifiedBy>
  <cp:lastPrinted>2013-10-25T11:22:42Z</cp:lastPrinted>
  <dcterms:created xsi:type="dcterms:W3CDTF">2008-11-20T11:14:02Z</dcterms:created>
  <dcterms:modified xsi:type="dcterms:W3CDTF">2013-11-06T11:42:21Z</dcterms:modified>
  <cp:category/>
  <cp:version/>
  <cp:contentType/>
  <cp:contentStatus/>
</cp:coreProperties>
</file>